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1"/>
  </bookViews>
  <sheets>
    <sheet name="Троеборье" sheetId="1" r:id="rId1"/>
    <sheet name="Жим лёжа" sheetId="2" r:id="rId2"/>
    <sheet name="Народный и Русский жим" sheetId="3" r:id="rId3"/>
    <sheet name="Армлифтинг" sheetId="4" r:id="rId4"/>
    <sheet name="Командное" sheetId="5" r:id="rId5"/>
  </sheets>
  <definedNames>
    <definedName name="_xlnm.Print_Area" localSheetId="3">'Армлифтинг'!$B$1:$U$9</definedName>
    <definedName name="_xlnm.Print_Area" localSheetId="2">'Народный и Русский жим'!$B$1:$M$17</definedName>
    <definedName name="_xlnm.Print_Area" localSheetId="0">'Троеборье'!$B$1:$AG$18</definedName>
  </definedNames>
  <calcPr fullCalcOnLoad="1" refMode="R1C1"/>
</workbook>
</file>

<file path=xl/sharedStrings.xml><?xml version="1.0" encoding="utf-8"?>
<sst xmlns="http://schemas.openxmlformats.org/spreadsheetml/2006/main" count="663" uniqueCount="223">
  <si>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</si>
  <si>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</si>
  <si>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</si>
  <si>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</si>
  <si>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</si>
  <si>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</si>
  <si>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</si>
  <si>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</si>
  <si>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</si>
  <si>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</si>
  <si>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</si>
  <si>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</si>
  <si>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</si>
  <si>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</si>
  <si>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</si>
  <si>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</si>
  <si>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</si>
  <si>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</si>
  <si>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45-49</t>
  </si>
  <si>
    <t>masters 40-44</t>
  </si>
  <si>
    <t>Челябинская область</t>
  </si>
  <si>
    <t>teen 16-17</t>
  </si>
  <si>
    <t>teen 18-19</t>
  </si>
  <si>
    <t>Пермский край</t>
  </si>
  <si>
    <t>junior</t>
  </si>
  <si>
    <t>masters 55-59</t>
  </si>
  <si>
    <t>masters 60-64</t>
  </si>
  <si>
    <t>teen 14-15</t>
  </si>
  <si>
    <t>Екатеринбург</t>
  </si>
  <si>
    <t>Мищенко Наталья</t>
  </si>
  <si>
    <t>Команда</t>
  </si>
  <si>
    <t>Город</t>
  </si>
  <si>
    <t>Брайт Фит</t>
  </si>
  <si>
    <t>Тиунова Юлия</t>
  </si>
  <si>
    <t>Фомин Сергей</t>
  </si>
  <si>
    <t>Карпинск</t>
  </si>
  <si>
    <t>Мингалев Никита</t>
  </si>
  <si>
    <t>Полевской</t>
  </si>
  <si>
    <t>Пиняжин Андрей</t>
  </si>
  <si>
    <t>Стимул</t>
  </si>
  <si>
    <t>Мыкольников Антон</t>
  </si>
  <si>
    <t>Нижний Тагил</t>
  </si>
  <si>
    <t>Васюков Анатолий</t>
  </si>
  <si>
    <t>Дрим Тим</t>
  </si>
  <si>
    <t>Артемчук Валерия</t>
  </si>
  <si>
    <t>Динамит</t>
  </si>
  <si>
    <t>Благовестова Елена</t>
  </si>
  <si>
    <t>Климов Евгений</t>
  </si>
  <si>
    <t>Чайковский</t>
  </si>
  <si>
    <t>Амутных Александр</t>
  </si>
  <si>
    <t>Елькин Алексей</t>
  </si>
  <si>
    <t>Асбест</t>
  </si>
  <si>
    <t>Елькин Сергей</t>
  </si>
  <si>
    <t>Окунев Константин</t>
  </si>
  <si>
    <t>Киселёв Вячеслав</t>
  </si>
  <si>
    <t>Озёрск</t>
  </si>
  <si>
    <t>Трофимов Виктор</t>
  </si>
  <si>
    <t>Асташкин Максим</t>
  </si>
  <si>
    <t>Златоуст</t>
  </si>
  <si>
    <t>Тихвинъ</t>
  </si>
  <si>
    <t>Орлов Дмитрий</t>
  </si>
  <si>
    <t>Дубов Евгений</t>
  </si>
  <si>
    <t>Арамиль</t>
  </si>
  <si>
    <t>Коршунов Дмитрий</t>
  </si>
  <si>
    <t>Ширяев Николай</t>
  </si>
  <si>
    <t>Фитнес Шейп</t>
  </si>
  <si>
    <t>Ковычев Денис</t>
  </si>
  <si>
    <t>Эверест</t>
  </si>
  <si>
    <t>Антонов Эдуард</t>
  </si>
  <si>
    <t>Золотой Тигр</t>
  </si>
  <si>
    <t>Сафитдинов Альберт</t>
  </si>
  <si>
    <t>Спарта</t>
  </si>
  <si>
    <t>Ланщикова Екатерина</t>
  </si>
  <si>
    <t>Вторыгин Дмитрий</t>
  </si>
  <si>
    <t>Невьянск</t>
  </si>
  <si>
    <t>Нечкин Роман</t>
  </si>
  <si>
    <t>Бобошин Александр</t>
  </si>
  <si>
    <t>Лотос</t>
  </si>
  <si>
    <t>Усков Роман</t>
  </si>
  <si>
    <t>Сивов Евгений</t>
  </si>
  <si>
    <t>Дистрикт</t>
  </si>
  <si>
    <t>Илюшин Сергей</t>
  </si>
  <si>
    <t>Перепёлкин Василий</t>
  </si>
  <si>
    <t>Про Фит</t>
  </si>
  <si>
    <t>Карпинская Ольга</t>
  </si>
  <si>
    <t>Рожок Константин</t>
  </si>
  <si>
    <t>Пауэрхаус Джим</t>
  </si>
  <si>
    <t>Савинков Григорий</t>
  </si>
  <si>
    <t>Энерджи Лайор</t>
  </si>
  <si>
    <t>Шабалина Мария</t>
  </si>
  <si>
    <t>Гранд Фит</t>
  </si>
  <si>
    <t>Дмитриев Станислав</t>
  </si>
  <si>
    <t>Самофеев Егор</t>
  </si>
  <si>
    <t xml:space="preserve">Бессонова Ольга </t>
  </si>
  <si>
    <t>Камышлов</t>
  </si>
  <si>
    <t>Чепижко Максим</t>
  </si>
  <si>
    <t>Наймушин Андрей</t>
  </si>
  <si>
    <t>Сити фитнес</t>
  </si>
  <si>
    <t>Ибрагимов Заур</t>
  </si>
  <si>
    <t>Джалилов Рафаил</t>
  </si>
  <si>
    <t>Некипелова Анастасия</t>
  </si>
  <si>
    <t>Пермь</t>
  </si>
  <si>
    <t>Корякин Андрей</t>
  </si>
  <si>
    <t>Калугин Данил</t>
  </si>
  <si>
    <t>Чернавских Аркадий</t>
  </si>
  <si>
    <t>Атлант</t>
  </si>
  <si>
    <t>Савин Константин</t>
  </si>
  <si>
    <t>Рипаблик Фитнес Атлетик</t>
  </si>
  <si>
    <t>Маслаков Денис</t>
  </si>
  <si>
    <t>Сухой Лог</t>
  </si>
  <si>
    <t>Фреш Фитнес</t>
  </si>
  <si>
    <t>Иванов Дмитрий</t>
  </si>
  <si>
    <t>Калининец</t>
  </si>
  <si>
    <t>Чистякова Александра</t>
  </si>
  <si>
    <t>Мясников Вячеслав</t>
  </si>
  <si>
    <t>Берман Тим</t>
  </si>
  <si>
    <t>Низамов Ринад</t>
  </si>
  <si>
    <t>Сысоев Василий</t>
  </si>
  <si>
    <t>Александров Илья</t>
  </si>
  <si>
    <t>Аверс Фит</t>
  </si>
  <si>
    <t>Сафонов Владимир</t>
  </si>
  <si>
    <t>89.25</t>
  </si>
  <si>
    <t>Дерябин Александр</t>
  </si>
  <si>
    <t>Черников Максим</t>
  </si>
  <si>
    <t>Чепкая Елена</t>
  </si>
  <si>
    <t>Чернышев Алексей</t>
  </si>
  <si>
    <t>Попов Артем</t>
  </si>
  <si>
    <t>Зиновьев Николай</t>
  </si>
  <si>
    <t>Ревда</t>
  </si>
  <si>
    <t>Разумов Георгий</t>
  </si>
  <si>
    <t>Портной Александр</t>
  </si>
  <si>
    <t>Чубарев Алексей</t>
  </si>
  <si>
    <t>НАРОДНЫЙ ЖИМ</t>
  </si>
  <si>
    <t>Кол-во</t>
  </si>
  <si>
    <t>Подшивалов Илья</t>
  </si>
  <si>
    <t>Мазалецкий Иван</t>
  </si>
  <si>
    <t>Олимпик</t>
  </si>
  <si>
    <t>Миронов Олег</t>
  </si>
  <si>
    <t>Хусаинов Руслан</t>
  </si>
  <si>
    <t>Маслов Дмитрий</t>
  </si>
  <si>
    <t>Новоуральск</t>
  </si>
  <si>
    <t>АРМЛИФТИНГ</t>
  </si>
  <si>
    <t>Тарабаев Дмитрий</t>
  </si>
  <si>
    <t>Скакунова Евгения</t>
  </si>
  <si>
    <t>Гилёв Андрей</t>
  </si>
  <si>
    <t>teens</t>
  </si>
  <si>
    <t>masters</t>
  </si>
  <si>
    <t>Строганов Владимир</t>
  </si>
  <si>
    <t>Богданович</t>
  </si>
  <si>
    <t>Шишкин Евгений</t>
  </si>
  <si>
    <t>Шадринск</t>
  </si>
  <si>
    <t>Курганская область</t>
  </si>
  <si>
    <t>Мирзоев Эльмар</t>
  </si>
  <si>
    <t>Богатырёв Андрей</t>
  </si>
  <si>
    <t>Тинаев Дмитрий</t>
  </si>
  <si>
    <t>Заречный</t>
  </si>
  <si>
    <t>Комаров Пётр</t>
  </si>
  <si>
    <t>Каменск-Уральский</t>
  </si>
  <si>
    <t>Кобызов Константин</t>
  </si>
  <si>
    <t>Народный жим</t>
  </si>
  <si>
    <t>Русский жим</t>
  </si>
  <si>
    <t>Марина Игорь</t>
  </si>
  <si>
    <t>Ардашев Олег</t>
  </si>
  <si>
    <t>Ижевск</t>
  </si>
  <si>
    <t>Удмуртия</t>
  </si>
  <si>
    <t>Калимбетов Владимир</t>
  </si>
  <si>
    <t>Акбулатов Вячеслав</t>
  </si>
  <si>
    <t>Булдаков Дмитрий</t>
  </si>
  <si>
    <t>Рукин Евгений</t>
  </si>
  <si>
    <t>Поморин Александр</t>
  </si>
  <si>
    <t>Романов Алексей</t>
  </si>
  <si>
    <t>Прохоров Денис</t>
  </si>
  <si>
    <t>Рефтинский</t>
  </si>
  <si>
    <t>Глазков Сергей</t>
  </si>
  <si>
    <t>Замиралов Эдуард</t>
  </si>
  <si>
    <t>Ершов Дмитрий</t>
  </si>
  <si>
    <t>АБС</t>
  </si>
  <si>
    <t>90+</t>
  </si>
  <si>
    <t>Разживин Сергей</t>
  </si>
  <si>
    <t>Шарапов Тимофей</t>
  </si>
  <si>
    <t>Ультра Фэмили Фитнес</t>
  </si>
  <si>
    <t>Кроссфит Эксп</t>
  </si>
  <si>
    <t>Троеборье ЛЮБ и ПРО безэкип и экип</t>
  </si>
  <si>
    <t>Михайлев Сергей</t>
  </si>
  <si>
    <t>Любители</t>
  </si>
  <si>
    <t>Женщины</t>
  </si>
  <si>
    <t>Мужчины</t>
  </si>
  <si>
    <t>Профессионалы</t>
  </si>
  <si>
    <t>Безэкипировочный</t>
  </si>
  <si>
    <t>Экипировочный</t>
  </si>
  <si>
    <t>Становая тяга</t>
  </si>
  <si>
    <t>Троеборье</t>
  </si>
  <si>
    <t>н/з</t>
  </si>
  <si>
    <t>Приседания</t>
  </si>
  <si>
    <t>Жим лёжа ЛЮБ и ПРО безэкип и экип</t>
  </si>
  <si>
    <t>1 teen</t>
  </si>
  <si>
    <t>2 teen</t>
  </si>
  <si>
    <t>3 teen</t>
  </si>
  <si>
    <t>1 open</t>
  </si>
  <si>
    <t>2 open</t>
  </si>
  <si>
    <t xml:space="preserve"> 3 open</t>
  </si>
  <si>
    <t>1 masters</t>
  </si>
  <si>
    <t>2 masters</t>
  </si>
  <si>
    <t>3 masters</t>
  </si>
  <si>
    <t xml:space="preserve">Тайм Спорт </t>
  </si>
  <si>
    <t>Народный жим ЛЮБ и ПРО; Русский жим</t>
  </si>
  <si>
    <t>-</t>
  </si>
  <si>
    <t>Мамонов Павел</t>
  </si>
  <si>
    <t>Ось Аполлона</t>
  </si>
  <si>
    <t>Rolling Thunder</t>
  </si>
  <si>
    <t>Армлифтинг</t>
  </si>
  <si>
    <t>1</t>
  </si>
  <si>
    <t>2</t>
  </si>
  <si>
    <t>6-7</t>
  </si>
  <si>
    <t>8</t>
  </si>
  <si>
    <t>9-16</t>
  </si>
  <si>
    <t>17-32</t>
  </si>
  <si>
    <t>33</t>
  </si>
  <si>
    <t>34</t>
  </si>
  <si>
    <t>35-37</t>
  </si>
  <si>
    <t>38</t>
  </si>
  <si>
    <t>39-40</t>
  </si>
  <si>
    <t>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</si>
</sst>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d/m;@"/>
  </numFmts>
  <fonts count="52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875" style="9" bestFit="1" customWidth="1"/>
    <col min="2" max="2" width="6.00390625" style="9" customWidth="1"/>
    <col min="3" max="3" width="5.875" style="9" bestFit="1" customWidth="1"/>
    <col min="4" max="4" width="21.00390625" style="9" bestFit="1" customWidth="1"/>
    <col min="5" max="5" width="17.25390625" style="9" customWidth="1"/>
    <col min="6" max="6" width="23.625" style="9" bestFit="1" customWidth="1"/>
    <col min="7" max="7" width="12.625" style="9" hidden="1" customWidth="1"/>
    <col min="8" max="8" width="13.625" style="9" customWidth="1"/>
    <col min="9" max="9" width="7.625" style="10" bestFit="1" customWidth="1"/>
    <col min="10" max="10" width="7.625" style="23" customWidth="1"/>
    <col min="11" max="11" width="4.00390625" style="9" bestFit="1" customWidth="1"/>
    <col min="12" max="13" width="5.625" style="4" bestFit="1" customWidth="1"/>
    <col min="14" max="14" width="1.875" style="4" bestFit="1" customWidth="1"/>
    <col min="15" max="15" width="6.625" style="12" customWidth="1"/>
    <col min="16" max="16" width="8.625" style="23" hidden="1" customWidth="1"/>
    <col min="17" max="17" width="6.00390625" style="9" bestFit="1" customWidth="1"/>
    <col min="18" max="18" width="6.00390625" style="9" customWidth="1"/>
    <col min="19" max="19" width="5.625" style="9" bestFit="1" customWidth="1"/>
    <col min="20" max="20" width="1.875" style="9" bestFit="1" customWidth="1"/>
    <col min="21" max="21" width="6.625" style="12" bestFit="1" customWidth="1"/>
    <col min="22" max="22" width="7.625" style="23" hidden="1" customWidth="1"/>
    <col min="23" max="23" width="7.375" style="12" hidden="1" customWidth="1"/>
    <col min="24" max="24" width="8.625" style="23" hidden="1" customWidth="1"/>
    <col min="25" max="25" width="4.00390625" style="9" bestFit="1" customWidth="1"/>
    <col min="26" max="26" width="6.00390625" style="4" bestFit="1" customWidth="1"/>
    <col min="27" max="27" width="6.00390625" style="9" bestFit="1" customWidth="1"/>
    <col min="28" max="28" width="1.875" style="9" bestFit="1" customWidth="1"/>
    <col min="29" max="29" width="6.625" style="12" bestFit="1" customWidth="1"/>
    <col min="30" max="30" width="8.625" style="23" hidden="1" customWidth="1"/>
    <col min="31" max="31" width="6.125" style="12" bestFit="1" customWidth="1"/>
    <col min="32" max="32" width="8.625" style="23" bestFit="1" customWidth="1"/>
    <col min="33" max="33" width="11.25390625" style="9" customWidth="1"/>
    <col min="34" max="16384" width="9.125" style="9" customWidth="1"/>
  </cols>
  <sheetData>
    <row r="1" spans="4:23" ht="20.25">
      <c r="D1" s="5"/>
      <c r="E1" s="5" t="s">
        <v>182</v>
      </c>
      <c r="F1" s="5"/>
      <c r="G1" s="7"/>
      <c r="I1" s="6"/>
      <c r="J1" s="22"/>
      <c r="K1" s="5"/>
      <c r="L1" s="29"/>
      <c r="M1" s="29"/>
      <c r="N1" s="29"/>
      <c r="O1" s="5"/>
      <c r="P1" s="30"/>
      <c r="Q1" s="5"/>
      <c r="R1" s="5"/>
      <c r="S1" s="5"/>
      <c r="T1" s="5"/>
      <c r="U1" s="58"/>
      <c r="W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1"/>
      <c r="M2" s="31"/>
      <c r="N2" s="31"/>
      <c r="O2" s="13"/>
      <c r="P2" s="24"/>
      <c r="Q2" s="13"/>
      <c r="R2" s="13"/>
      <c r="S2" s="13"/>
      <c r="T2" s="13"/>
      <c r="U2" s="59"/>
      <c r="V2" s="25"/>
      <c r="X2" s="25"/>
      <c r="Z2" s="32"/>
      <c r="AC2" s="11"/>
      <c r="AD2" s="25"/>
      <c r="AE2" s="11"/>
      <c r="AF2" s="25"/>
    </row>
    <row r="3" spans="1:33" ht="12.75">
      <c r="A3" s="89" t="s">
        <v>16</v>
      </c>
      <c r="B3" s="87" t="s">
        <v>8</v>
      </c>
      <c r="C3" s="87" t="s">
        <v>2</v>
      </c>
      <c r="D3" s="87" t="s">
        <v>3</v>
      </c>
      <c r="E3" s="87" t="s">
        <v>31</v>
      </c>
      <c r="F3" s="87" t="s">
        <v>30</v>
      </c>
      <c r="G3" s="87" t="s">
        <v>7</v>
      </c>
      <c r="H3" s="87" t="s">
        <v>4</v>
      </c>
      <c r="I3" s="83" t="s">
        <v>1</v>
      </c>
      <c r="J3" s="85" t="s">
        <v>0</v>
      </c>
      <c r="K3" s="80" t="s">
        <v>10</v>
      </c>
      <c r="L3" s="80"/>
      <c r="M3" s="80"/>
      <c r="N3" s="80"/>
      <c r="O3" s="80"/>
      <c r="P3" s="80"/>
      <c r="Q3" s="80" t="s">
        <v>5</v>
      </c>
      <c r="R3" s="80"/>
      <c r="S3" s="80"/>
      <c r="T3" s="80"/>
      <c r="U3" s="80"/>
      <c r="V3" s="80"/>
      <c r="W3" s="80" t="s">
        <v>11</v>
      </c>
      <c r="X3" s="80"/>
      <c r="Y3" s="80" t="s">
        <v>12</v>
      </c>
      <c r="Z3" s="80"/>
      <c r="AA3" s="80"/>
      <c r="AB3" s="80"/>
      <c r="AC3" s="80"/>
      <c r="AD3" s="80"/>
      <c r="AE3" s="80" t="s">
        <v>13</v>
      </c>
      <c r="AF3" s="80"/>
      <c r="AG3" s="81" t="s">
        <v>9</v>
      </c>
    </row>
    <row r="4" spans="1:33" s="11" customFormat="1" ht="12" thickBot="1">
      <c r="A4" s="90"/>
      <c r="B4" s="88"/>
      <c r="C4" s="88"/>
      <c r="D4" s="88"/>
      <c r="E4" s="88"/>
      <c r="F4" s="88"/>
      <c r="G4" s="88"/>
      <c r="H4" s="88"/>
      <c r="I4" s="84"/>
      <c r="J4" s="86"/>
      <c r="K4" s="26">
        <v>1</v>
      </c>
      <c r="L4" s="33">
        <v>2</v>
      </c>
      <c r="M4" s="33">
        <v>3</v>
      </c>
      <c r="N4" s="33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14</v>
      </c>
      <c r="X4" s="27" t="s">
        <v>0</v>
      </c>
      <c r="Y4" s="26">
        <v>1</v>
      </c>
      <c r="Z4" s="33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15</v>
      </c>
      <c r="AF4" s="27" t="s">
        <v>0</v>
      </c>
      <c r="AG4" s="82"/>
    </row>
    <row r="5" spans="1:33" ht="12.75">
      <c r="A5" s="60"/>
      <c r="B5" s="61"/>
      <c r="C5" s="61"/>
      <c r="D5" s="62" t="s">
        <v>188</v>
      </c>
      <c r="E5" s="46" t="s">
        <v>184</v>
      </c>
      <c r="F5" s="61"/>
      <c r="G5" s="63"/>
      <c r="H5" s="40"/>
      <c r="I5" s="64"/>
      <c r="J5" s="65"/>
      <c r="K5" s="66"/>
      <c r="L5" s="40"/>
      <c r="M5" s="66"/>
      <c r="N5" s="67"/>
      <c r="O5" s="46"/>
      <c r="P5" s="43"/>
      <c r="Q5" s="40"/>
      <c r="R5" s="40"/>
      <c r="S5" s="68"/>
      <c r="T5" s="40"/>
      <c r="U5" s="46"/>
      <c r="V5" s="43"/>
      <c r="W5" s="40"/>
      <c r="X5" s="43"/>
      <c r="Y5" s="40"/>
      <c r="Z5" s="40"/>
      <c r="AA5" s="40"/>
      <c r="AB5" s="40"/>
      <c r="AC5" s="46"/>
      <c r="AD5" s="43"/>
      <c r="AE5" s="46"/>
      <c r="AF5" s="43"/>
      <c r="AG5" s="44"/>
    </row>
    <row r="6" spans="1:33" ht="12.75">
      <c r="A6" s="69"/>
      <c r="B6" s="8"/>
      <c r="C6" s="8"/>
      <c r="D6" s="55" t="s">
        <v>190</v>
      </c>
      <c r="E6" s="47" t="s">
        <v>186</v>
      </c>
      <c r="F6" s="8"/>
      <c r="G6" s="34"/>
      <c r="H6" s="3"/>
      <c r="I6" s="35"/>
      <c r="J6" s="36"/>
      <c r="K6" s="56"/>
      <c r="L6" s="3"/>
      <c r="M6" s="56"/>
      <c r="N6" s="14"/>
      <c r="O6" s="47"/>
      <c r="P6" s="28"/>
      <c r="Q6" s="3"/>
      <c r="R6" s="3"/>
      <c r="S6" s="57"/>
      <c r="T6" s="3"/>
      <c r="U6" s="47"/>
      <c r="V6" s="28"/>
      <c r="W6" s="3"/>
      <c r="X6" s="28"/>
      <c r="Y6" s="3"/>
      <c r="Z6" s="3"/>
      <c r="AA6" s="3"/>
      <c r="AB6" s="3"/>
      <c r="AC6" s="47"/>
      <c r="AD6" s="28"/>
      <c r="AE6" s="47"/>
      <c r="AF6" s="28"/>
      <c r="AG6" s="38"/>
    </row>
    <row r="7" spans="1:33" ht="12.75">
      <c r="A7" s="69">
        <v>12</v>
      </c>
      <c r="B7" s="8">
        <v>1</v>
      </c>
      <c r="C7" s="8">
        <v>82.5</v>
      </c>
      <c r="D7" s="8" t="s">
        <v>154</v>
      </c>
      <c r="E7" s="3" t="s">
        <v>155</v>
      </c>
      <c r="F7" s="8" t="s">
        <v>155</v>
      </c>
      <c r="G7" s="34">
        <v>33189</v>
      </c>
      <c r="H7" s="3" t="s">
        <v>17</v>
      </c>
      <c r="I7" s="35">
        <v>81</v>
      </c>
      <c r="J7" s="36">
        <v>0.6273</v>
      </c>
      <c r="K7" s="3"/>
      <c r="L7" s="3"/>
      <c r="M7" s="8"/>
      <c r="N7" s="14"/>
      <c r="O7" s="47"/>
      <c r="P7" s="28"/>
      <c r="Q7" s="57"/>
      <c r="R7" s="15"/>
      <c r="S7" s="57"/>
      <c r="T7" s="3"/>
      <c r="U7" s="47"/>
      <c r="V7" s="28">
        <f>U7*J7</f>
        <v>0</v>
      </c>
      <c r="W7" s="3">
        <f>U7+O7</f>
        <v>0</v>
      </c>
      <c r="X7" s="28">
        <f>W7*J7</f>
        <v>0</v>
      </c>
      <c r="Y7" s="3">
        <v>205</v>
      </c>
      <c r="Z7" s="14">
        <v>215</v>
      </c>
      <c r="AA7" s="3">
        <v>225</v>
      </c>
      <c r="AB7" s="3"/>
      <c r="AC7" s="47">
        <v>225</v>
      </c>
      <c r="AD7" s="28">
        <f>AC7*J7</f>
        <v>141.14249999999998</v>
      </c>
      <c r="AE7" s="47">
        <f>O7+U7+AC7</f>
        <v>225</v>
      </c>
      <c r="AF7" s="28">
        <f>AE7*J7</f>
        <v>141.14249999999998</v>
      </c>
      <c r="AG7" s="38"/>
    </row>
    <row r="8" spans="1:33" ht="12.75">
      <c r="A8" s="37">
        <v>0</v>
      </c>
      <c r="B8" s="3" t="s">
        <v>192</v>
      </c>
      <c r="C8" s="3">
        <v>90</v>
      </c>
      <c r="D8" s="8" t="s">
        <v>96</v>
      </c>
      <c r="E8" s="3" t="s">
        <v>28</v>
      </c>
      <c r="F8" s="3" t="s">
        <v>97</v>
      </c>
      <c r="G8" s="1">
        <v>32372</v>
      </c>
      <c r="H8" s="3" t="s">
        <v>17</v>
      </c>
      <c r="I8" s="2">
        <v>89</v>
      </c>
      <c r="J8" s="28">
        <v>0.5893</v>
      </c>
      <c r="K8" s="8"/>
      <c r="L8" s="8"/>
      <c r="M8" s="8"/>
      <c r="N8" s="14"/>
      <c r="O8" s="47"/>
      <c r="P8" s="28">
        <f>O8*J8</f>
        <v>0</v>
      </c>
      <c r="Q8" s="15"/>
      <c r="R8" s="3"/>
      <c r="S8" s="3"/>
      <c r="T8" s="3"/>
      <c r="U8" s="47"/>
      <c r="V8" s="28">
        <f>U8*J8</f>
        <v>0</v>
      </c>
      <c r="W8" s="3">
        <f>U8+O8</f>
        <v>0</v>
      </c>
      <c r="X8" s="28">
        <f>W8*J8</f>
        <v>0</v>
      </c>
      <c r="Y8" s="57">
        <v>225</v>
      </c>
      <c r="Z8" s="57">
        <v>225</v>
      </c>
      <c r="AA8" s="57">
        <v>0</v>
      </c>
      <c r="AB8" s="3"/>
      <c r="AC8" s="47">
        <v>0</v>
      </c>
      <c r="AD8" s="28">
        <f>AC8*J8</f>
        <v>0</v>
      </c>
      <c r="AE8" s="47">
        <f>O8+U8+AC8</f>
        <v>0</v>
      </c>
      <c r="AF8" s="28">
        <f>AE8*J8</f>
        <v>0</v>
      </c>
      <c r="AG8" s="38"/>
    </row>
    <row r="9" spans="1:33" ht="12.75">
      <c r="A9" s="69">
        <v>12</v>
      </c>
      <c r="B9" s="8">
        <v>1</v>
      </c>
      <c r="C9" s="8">
        <v>100</v>
      </c>
      <c r="D9" s="8" t="s">
        <v>95</v>
      </c>
      <c r="E9" s="3" t="s">
        <v>28</v>
      </c>
      <c r="F9" s="8" t="s">
        <v>43</v>
      </c>
      <c r="G9" s="34">
        <v>34412</v>
      </c>
      <c r="H9" s="3" t="s">
        <v>24</v>
      </c>
      <c r="I9" s="35">
        <v>99.85</v>
      </c>
      <c r="J9" s="36">
        <v>0.5656</v>
      </c>
      <c r="K9" s="3"/>
      <c r="L9" s="3"/>
      <c r="M9" s="8"/>
      <c r="N9" s="14"/>
      <c r="O9" s="47"/>
      <c r="P9" s="28">
        <f>O9*J9</f>
        <v>0</v>
      </c>
      <c r="Q9" s="3"/>
      <c r="R9" s="15"/>
      <c r="S9" s="15"/>
      <c r="T9" s="3"/>
      <c r="U9" s="47"/>
      <c r="V9" s="28">
        <f>U9*J9</f>
        <v>0</v>
      </c>
      <c r="W9" s="3">
        <f>U9+O9</f>
        <v>0</v>
      </c>
      <c r="X9" s="28">
        <f>W9*J9</f>
        <v>0</v>
      </c>
      <c r="Y9" s="3">
        <v>245</v>
      </c>
      <c r="Z9" s="14">
        <v>255</v>
      </c>
      <c r="AA9" s="3">
        <v>260</v>
      </c>
      <c r="AB9" s="3"/>
      <c r="AC9" s="47">
        <v>260</v>
      </c>
      <c r="AD9" s="28">
        <f>AC9*J9</f>
        <v>147.056</v>
      </c>
      <c r="AE9" s="47">
        <f>O9+U9+AC9</f>
        <v>260</v>
      </c>
      <c r="AF9" s="28">
        <f>AE9*J9</f>
        <v>147.056</v>
      </c>
      <c r="AG9" s="38"/>
    </row>
    <row r="10" spans="1:76" s="20" customFormat="1" ht="12.75">
      <c r="A10" s="69">
        <v>12</v>
      </c>
      <c r="B10" s="8">
        <v>1</v>
      </c>
      <c r="C10" s="8">
        <v>110</v>
      </c>
      <c r="D10" s="8" t="s">
        <v>104</v>
      </c>
      <c r="E10" s="3" t="s">
        <v>28</v>
      </c>
      <c r="F10" s="8" t="s">
        <v>105</v>
      </c>
      <c r="G10" s="34">
        <v>19516</v>
      </c>
      <c r="H10" s="3" t="s">
        <v>26</v>
      </c>
      <c r="I10" s="35">
        <v>106.25</v>
      </c>
      <c r="J10" s="36">
        <v>0.9505</v>
      </c>
      <c r="K10" s="3"/>
      <c r="L10" s="3"/>
      <c r="M10" s="14"/>
      <c r="N10" s="14"/>
      <c r="O10" s="47"/>
      <c r="P10" s="28">
        <f>O10*J10</f>
        <v>0</v>
      </c>
      <c r="Q10" s="3"/>
      <c r="R10" s="3"/>
      <c r="S10" s="3"/>
      <c r="T10" s="3"/>
      <c r="U10" s="47"/>
      <c r="V10" s="28">
        <f>U10*J10</f>
        <v>0</v>
      </c>
      <c r="W10" s="3">
        <f>U10+O10</f>
        <v>0</v>
      </c>
      <c r="X10" s="28">
        <f>W10*J10</f>
        <v>0</v>
      </c>
      <c r="Y10" s="3">
        <v>210</v>
      </c>
      <c r="Z10" s="57">
        <v>222.5</v>
      </c>
      <c r="AA10" s="57">
        <v>222.5</v>
      </c>
      <c r="AB10" s="3"/>
      <c r="AC10" s="47">
        <v>210</v>
      </c>
      <c r="AD10" s="28">
        <f>AC10*J10</f>
        <v>199.605</v>
      </c>
      <c r="AE10" s="47">
        <f>O10+U10+AC10</f>
        <v>210</v>
      </c>
      <c r="AF10" s="28">
        <f>AE10*J10</f>
        <v>199.605</v>
      </c>
      <c r="AG10" s="38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21"/>
    </row>
    <row r="11" spans="1:33" ht="12.75">
      <c r="A11" s="37">
        <v>12</v>
      </c>
      <c r="B11" s="3">
        <v>1</v>
      </c>
      <c r="C11" s="3">
        <v>110</v>
      </c>
      <c r="D11" s="3" t="s">
        <v>102</v>
      </c>
      <c r="E11" s="3" t="s">
        <v>51</v>
      </c>
      <c r="F11" s="3" t="s">
        <v>51</v>
      </c>
      <c r="G11" s="1">
        <v>35748</v>
      </c>
      <c r="H11" s="3" t="s">
        <v>17</v>
      </c>
      <c r="I11" s="2">
        <v>107.2</v>
      </c>
      <c r="J11" s="28">
        <v>0.5402</v>
      </c>
      <c r="K11" s="57"/>
      <c r="L11" s="57"/>
      <c r="M11" s="57"/>
      <c r="N11" s="14"/>
      <c r="O11" s="47"/>
      <c r="P11" s="28"/>
      <c r="Q11" s="57"/>
      <c r="R11" s="57"/>
      <c r="S11" s="57"/>
      <c r="T11" s="3"/>
      <c r="U11" s="47"/>
      <c r="V11" s="28">
        <f>U11*J11</f>
        <v>0</v>
      </c>
      <c r="W11" s="3">
        <f>U11+O11</f>
        <v>0</v>
      </c>
      <c r="X11" s="28">
        <f>W11*J11</f>
        <v>0</v>
      </c>
      <c r="Y11" s="57">
        <v>190</v>
      </c>
      <c r="Z11" s="3">
        <v>190</v>
      </c>
      <c r="AA11" s="3">
        <v>210</v>
      </c>
      <c r="AB11" s="3"/>
      <c r="AC11" s="47">
        <v>210</v>
      </c>
      <c r="AD11" s="28">
        <f>AC11*J11</f>
        <v>113.44200000000001</v>
      </c>
      <c r="AE11" s="47">
        <f>O11+U11+AC11</f>
        <v>210</v>
      </c>
      <c r="AF11" s="28">
        <f>AE11*J11</f>
        <v>113.44200000000001</v>
      </c>
      <c r="AG11" s="38"/>
    </row>
    <row r="12" spans="1:33" ht="12.75">
      <c r="A12" s="69"/>
      <c r="B12" s="8"/>
      <c r="C12" s="8"/>
      <c r="D12" s="55" t="s">
        <v>191</v>
      </c>
      <c r="E12" s="47" t="s">
        <v>185</v>
      </c>
      <c r="F12" s="8"/>
      <c r="G12" s="34"/>
      <c r="H12" s="3"/>
      <c r="I12" s="35"/>
      <c r="J12" s="36"/>
      <c r="K12" s="56"/>
      <c r="L12" s="3"/>
      <c r="M12" s="56"/>
      <c r="N12" s="14"/>
      <c r="O12" s="47"/>
      <c r="P12" s="28"/>
      <c r="Q12" s="3"/>
      <c r="R12" s="3"/>
      <c r="S12" s="57"/>
      <c r="T12" s="3"/>
      <c r="U12" s="47"/>
      <c r="V12" s="28"/>
      <c r="W12" s="3"/>
      <c r="X12" s="28"/>
      <c r="Y12" s="3"/>
      <c r="Z12" s="3"/>
      <c r="AA12" s="3"/>
      <c r="AB12" s="3"/>
      <c r="AC12" s="47"/>
      <c r="AD12" s="28"/>
      <c r="AE12" s="47"/>
      <c r="AF12" s="28"/>
      <c r="AG12" s="38"/>
    </row>
    <row r="13" spans="1:33" ht="12.75">
      <c r="A13" s="69">
        <v>12</v>
      </c>
      <c r="B13" s="8">
        <v>1</v>
      </c>
      <c r="C13" s="8">
        <v>56</v>
      </c>
      <c r="D13" s="8" t="s">
        <v>100</v>
      </c>
      <c r="E13" s="3" t="s">
        <v>101</v>
      </c>
      <c r="F13" s="8" t="s">
        <v>23</v>
      </c>
      <c r="G13" s="34">
        <v>34810</v>
      </c>
      <c r="H13" s="3" t="s">
        <v>24</v>
      </c>
      <c r="I13" s="35">
        <v>54.75</v>
      </c>
      <c r="J13" s="36">
        <v>0.9541</v>
      </c>
      <c r="K13" s="56">
        <v>65</v>
      </c>
      <c r="L13" s="3">
        <v>65</v>
      </c>
      <c r="M13" s="56">
        <v>70</v>
      </c>
      <c r="N13" s="14"/>
      <c r="O13" s="47">
        <v>65</v>
      </c>
      <c r="P13" s="28">
        <f>O13*J13</f>
        <v>62.01649999999999</v>
      </c>
      <c r="Q13" s="3">
        <v>35</v>
      </c>
      <c r="R13" s="3">
        <v>37.5</v>
      </c>
      <c r="S13" s="57">
        <v>40</v>
      </c>
      <c r="T13" s="3"/>
      <c r="U13" s="47">
        <f>R13</f>
        <v>37.5</v>
      </c>
      <c r="V13" s="28">
        <f>U13*J13</f>
        <v>35.778749999999995</v>
      </c>
      <c r="W13" s="3">
        <f>U13+O13</f>
        <v>102.5</v>
      </c>
      <c r="X13" s="28">
        <f>W13*J13</f>
        <v>97.79525</v>
      </c>
      <c r="Y13" s="3">
        <v>70</v>
      </c>
      <c r="Z13" s="3">
        <v>75</v>
      </c>
      <c r="AA13" s="3">
        <v>80</v>
      </c>
      <c r="AB13" s="3"/>
      <c r="AC13" s="47">
        <f>AA13</f>
        <v>80</v>
      </c>
      <c r="AD13" s="28">
        <f>AC13*J13</f>
        <v>76.328</v>
      </c>
      <c r="AE13" s="47">
        <f>O13+U13+AC13</f>
        <v>182.5</v>
      </c>
      <c r="AF13" s="28">
        <f>AE13*J13</f>
        <v>174.12324999999998</v>
      </c>
      <c r="AG13" s="38"/>
    </row>
    <row r="14" spans="1:33" ht="12.75">
      <c r="A14" s="69">
        <v>12</v>
      </c>
      <c r="B14" s="8">
        <v>1</v>
      </c>
      <c r="C14" s="8">
        <v>60</v>
      </c>
      <c r="D14" s="8" t="s">
        <v>93</v>
      </c>
      <c r="E14" s="3" t="s">
        <v>94</v>
      </c>
      <c r="F14" s="8" t="s">
        <v>181</v>
      </c>
      <c r="G14" s="34">
        <v>29298</v>
      </c>
      <c r="H14" s="3" t="s">
        <v>17</v>
      </c>
      <c r="I14" s="35">
        <v>56.35</v>
      </c>
      <c r="J14" s="36">
        <v>0.9086</v>
      </c>
      <c r="K14" s="3">
        <v>100</v>
      </c>
      <c r="L14" s="57">
        <v>110</v>
      </c>
      <c r="M14" s="8">
        <v>110</v>
      </c>
      <c r="N14" s="14"/>
      <c r="O14" s="47">
        <v>110</v>
      </c>
      <c r="P14" s="28">
        <f>O14*J14</f>
        <v>99.946</v>
      </c>
      <c r="Q14" s="3">
        <v>57.5</v>
      </c>
      <c r="R14" s="57">
        <v>60</v>
      </c>
      <c r="S14" s="15">
        <v>60</v>
      </c>
      <c r="T14" s="3"/>
      <c r="U14" s="47">
        <f>S14</f>
        <v>60</v>
      </c>
      <c r="V14" s="28">
        <f>U14*J14</f>
        <v>54.516</v>
      </c>
      <c r="W14" s="3">
        <f>U14+O14</f>
        <v>170</v>
      </c>
      <c r="X14" s="28">
        <f>W14*J14</f>
        <v>154.462</v>
      </c>
      <c r="Y14" s="3">
        <v>135</v>
      </c>
      <c r="Z14" s="14">
        <v>140</v>
      </c>
      <c r="AA14" s="57">
        <v>0</v>
      </c>
      <c r="AB14" s="3"/>
      <c r="AC14" s="47">
        <f>Z14</f>
        <v>140</v>
      </c>
      <c r="AD14" s="28">
        <f>AC14*J14</f>
        <v>127.204</v>
      </c>
      <c r="AE14" s="47">
        <f>O14+U14+AC14</f>
        <v>310</v>
      </c>
      <c r="AF14" s="28">
        <f>AE14*J14</f>
        <v>281.666</v>
      </c>
      <c r="AG14" s="38"/>
    </row>
    <row r="15" spans="1:33" ht="12.75">
      <c r="A15" s="69"/>
      <c r="B15" s="8"/>
      <c r="C15" s="8"/>
      <c r="D15" s="8"/>
      <c r="E15" s="47" t="s">
        <v>186</v>
      </c>
      <c r="F15" s="8"/>
      <c r="G15" s="34"/>
      <c r="H15" s="3"/>
      <c r="I15" s="35"/>
      <c r="J15" s="36"/>
      <c r="K15" s="3"/>
      <c r="L15" s="57"/>
      <c r="M15" s="8"/>
      <c r="N15" s="14"/>
      <c r="O15" s="47"/>
      <c r="P15" s="28"/>
      <c r="Q15" s="3"/>
      <c r="R15" s="57"/>
      <c r="S15" s="15"/>
      <c r="T15" s="3"/>
      <c r="U15" s="47"/>
      <c r="V15" s="28"/>
      <c r="W15" s="3"/>
      <c r="X15" s="28"/>
      <c r="Y15" s="3"/>
      <c r="Z15" s="14"/>
      <c r="AA15" s="57"/>
      <c r="AB15" s="3"/>
      <c r="AC15" s="47"/>
      <c r="AD15" s="28"/>
      <c r="AE15" s="47"/>
      <c r="AF15" s="28"/>
      <c r="AG15" s="38"/>
    </row>
    <row r="16" spans="1:33" ht="12.75">
      <c r="A16" s="37">
        <v>12</v>
      </c>
      <c r="B16" s="3">
        <v>1</v>
      </c>
      <c r="C16" s="3">
        <v>67.5</v>
      </c>
      <c r="D16" s="8" t="s">
        <v>165</v>
      </c>
      <c r="E16" s="3" t="s">
        <v>62</v>
      </c>
      <c r="F16" s="3" t="s">
        <v>62</v>
      </c>
      <c r="G16" s="1">
        <v>36537</v>
      </c>
      <c r="H16" s="3" t="s">
        <v>21</v>
      </c>
      <c r="I16" s="2">
        <v>62.95</v>
      </c>
      <c r="J16" s="28">
        <v>0.8747</v>
      </c>
      <c r="K16" s="57">
        <v>75</v>
      </c>
      <c r="L16" s="8">
        <v>75</v>
      </c>
      <c r="M16" s="8">
        <v>85</v>
      </c>
      <c r="N16" s="14"/>
      <c r="O16" s="47">
        <v>85</v>
      </c>
      <c r="P16" s="28">
        <f aca="true" t="shared" si="0" ref="P16:P23">O16*J16</f>
        <v>74.3495</v>
      </c>
      <c r="Q16" s="57">
        <v>65</v>
      </c>
      <c r="R16" s="3">
        <v>67.5</v>
      </c>
      <c r="S16" s="57">
        <v>72.5</v>
      </c>
      <c r="T16" s="3"/>
      <c r="U16" s="47">
        <f>R16</f>
        <v>67.5</v>
      </c>
      <c r="V16" s="28">
        <f aca="true" t="shared" si="1" ref="V16:V23">U16*J16</f>
        <v>59.04225</v>
      </c>
      <c r="W16" s="3">
        <f aca="true" t="shared" si="2" ref="W16:W23">U16+O16</f>
        <v>152.5</v>
      </c>
      <c r="X16" s="28">
        <f aca="true" t="shared" si="3" ref="X16:X23">W16*J16</f>
        <v>133.39175</v>
      </c>
      <c r="Y16" s="15">
        <v>120</v>
      </c>
      <c r="Z16" s="14">
        <v>130</v>
      </c>
      <c r="AA16" s="3">
        <v>142.5</v>
      </c>
      <c r="AB16" s="3"/>
      <c r="AC16" s="47">
        <f>AA16</f>
        <v>142.5</v>
      </c>
      <c r="AD16" s="28">
        <f aca="true" t="shared" si="4" ref="AD16:AD23">AC16*J16</f>
        <v>124.64475</v>
      </c>
      <c r="AE16" s="47">
        <f aca="true" t="shared" si="5" ref="AE16:AE23">O16+U16+AC16</f>
        <v>295</v>
      </c>
      <c r="AF16" s="28">
        <f aca="true" t="shared" si="6" ref="AF16:AF23">AE16*J16</f>
        <v>258.0365</v>
      </c>
      <c r="AG16" s="38"/>
    </row>
    <row r="17" spans="1:33" ht="12.75">
      <c r="A17" s="37">
        <v>5</v>
      </c>
      <c r="B17" s="3">
        <v>2</v>
      </c>
      <c r="C17" s="3">
        <v>67.5</v>
      </c>
      <c r="D17" s="8" t="s">
        <v>99</v>
      </c>
      <c r="E17" s="3" t="s">
        <v>28</v>
      </c>
      <c r="F17" s="3" t="s">
        <v>28</v>
      </c>
      <c r="G17" s="1">
        <v>36417</v>
      </c>
      <c r="H17" s="3" t="s">
        <v>21</v>
      </c>
      <c r="I17" s="2">
        <v>66.2</v>
      </c>
      <c r="J17" s="28">
        <v>0.8347</v>
      </c>
      <c r="K17" s="8">
        <v>85</v>
      </c>
      <c r="L17" s="57">
        <v>95</v>
      </c>
      <c r="M17" s="8">
        <v>95</v>
      </c>
      <c r="N17" s="14"/>
      <c r="O17" s="47">
        <v>95</v>
      </c>
      <c r="P17" s="28">
        <f t="shared" si="0"/>
        <v>79.2965</v>
      </c>
      <c r="Q17" s="15">
        <v>77.5</v>
      </c>
      <c r="R17" s="57">
        <v>82.5</v>
      </c>
      <c r="S17" s="57">
        <v>82.5</v>
      </c>
      <c r="T17" s="3"/>
      <c r="U17" s="47">
        <f>Q17</f>
        <v>77.5</v>
      </c>
      <c r="V17" s="28">
        <f t="shared" si="1"/>
        <v>64.68925</v>
      </c>
      <c r="W17" s="3">
        <f t="shared" si="2"/>
        <v>172.5</v>
      </c>
      <c r="X17" s="28">
        <f t="shared" si="3"/>
        <v>143.98575</v>
      </c>
      <c r="Y17" s="15">
        <v>100</v>
      </c>
      <c r="Z17" s="14">
        <v>115</v>
      </c>
      <c r="AA17" s="57">
        <v>125</v>
      </c>
      <c r="AB17" s="3"/>
      <c r="AC17" s="47">
        <f>Z17</f>
        <v>115</v>
      </c>
      <c r="AD17" s="28">
        <f t="shared" si="4"/>
        <v>95.9905</v>
      </c>
      <c r="AE17" s="47">
        <f t="shared" si="5"/>
        <v>287.5</v>
      </c>
      <c r="AF17" s="28">
        <f t="shared" si="6"/>
        <v>239.97625</v>
      </c>
      <c r="AG17" s="38"/>
    </row>
    <row r="18" spans="1:33" ht="12.75">
      <c r="A18" s="37">
        <v>12</v>
      </c>
      <c r="B18" s="3">
        <v>1</v>
      </c>
      <c r="C18" s="3">
        <v>75</v>
      </c>
      <c r="D18" s="3" t="s">
        <v>63</v>
      </c>
      <c r="E18" s="3" t="s">
        <v>28</v>
      </c>
      <c r="F18" s="3" t="s">
        <v>32</v>
      </c>
      <c r="G18" s="1">
        <v>31682</v>
      </c>
      <c r="H18" s="3" t="s">
        <v>17</v>
      </c>
      <c r="I18" s="2">
        <v>70.9</v>
      </c>
      <c r="J18" s="28">
        <v>0.6955</v>
      </c>
      <c r="K18" s="8">
        <v>140</v>
      </c>
      <c r="L18" s="15">
        <v>150</v>
      </c>
      <c r="M18" s="56">
        <v>155</v>
      </c>
      <c r="N18" s="3"/>
      <c r="O18" s="47">
        <v>150</v>
      </c>
      <c r="P18" s="28">
        <f t="shared" si="0"/>
        <v>104.325</v>
      </c>
      <c r="Q18" s="8">
        <v>100</v>
      </c>
      <c r="R18" s="8">
        <v>110</v>
      </c>
      <c r="S18" s="57">
        <v>115</v>
      </c>
      <c r="T18" s="3"/>
      <c r="U18" s="47">
        <f aca="true" t="shared" si="7" ref="U18:U23">R18</f>
        <v>110</v>
      </c>
      <c r="V18" s="28">
        <f t="shared" si="1"/>
        <v>76.505</v>
      </c>
      <c r="W18" s="3">
        <f t="shared" si="2"/>
        <v>260</v>
      </c>
      <c r="X18" s="28">
        <f t="shared" si="3"/>
        <v>180.83</v>
      </c>
      <c r="Y18" s="8">
        <v>160</v>
      </c>
      <c r="Z18" s="15">
        <v>170</v>
      </c>
      <c r="AA18" s="15">
        <v>175</v>
      </c>
      <c r="AB18" s="3"/>
      <c r="AC18" s="47">
        <f>AA18</f>
        <v>175</v>
      </c>
      <c r="AD18" s="28">
        <f t="shared" si="4"/>
        <v>121.7125</v>
      </c>
      <c r="AE18" s="47">
        <f t="shared" si="5"/>
        <v>435</v>
      </c>
      <c r="AF18" s="28">
        <f t="shared" si="6"/>
        <v>302.5425</v>
      </c>
      <c r="AG18" s="38"/>
    </row>
    <row r="19" spans="1:33" ht="12.75">
      <c r="A19" s="37">
        <v>12</v>
      </c>
      <c r="B19" s="3">
        <v>1</v>
      </c>
      <c r="C19" s="3">
        <v>75</v>
      </c>
      <c r="D19" s="3" t="s">
        <v>169</v>
      </c>
      <c r="E19" s="3" t="s">
        <v>62</v>
      </c>
      <c r="F19" s="3" t="s">
        <v>62</v>
      </c>
      <c r="G19" s="1">
        <v>36545</v>
      </c>
      <c r="H19" s="3" t="s">
        <v>21</v>
      </c>
      <c r="I19" s="2">
        <v>68</v>
      </c>
      <c r="J19" s="28">
        <v>0.8148</v>
      </c>
      <c r="K19" s="57">
        <v>75</v>
      </c>
      <c r="L19" s="15">
        <v>80</v>
      </c>
      <c r="M19" s="56">
        <v>85</v>
      </c>
      <c r="N19" s="3"/>
      <c r="O19" s="47">
        <v>80</v>
      </c>
      <c r="P19" s="28">
        <f t="shared" si="0"/>
        <v>65.184</v>
      </c>
      <c r="Q19" s="8">
        <v>50</v>
      </c>
      <c r="R19" s="8">
        <v>60</v>
      </c>
      <c r="S19" s="57">
        <v>65</v>
      </c>
      <c r="T19" s="3"/>
      <c r="U19" s="47">
        <f t="shared" si="7"/>
        <v>60</v>
      </c>
      <c r="V19" s="28">
        <f t="shared" si="1"/>
        <v>48.888</v>
      </c>
      <c r="W19" s="3">
        <f t="shared" si="2"/>
        <v>140</v>
      </c>
      <c r="X19" s="28">
        <f t="shared" si="3"/>
        <v>114.072</v>
      </c>
      <c r="Y19" s="8">
        <v>110</v>
      </c>
      <c r="Z19" s="15">
        <v>120</v>
      </c>
      <c r="AA19" s="57">
        <v>130</v>
      </c>
      <c r="AB19" s="3"/>
      <c r="AC19" s="47">
        <f>Z19</f>
        <v>120</v>
      </c>
      <c r="AD19" s="28">
        <f t="shared" si="4"/>
        <v>97.776</v>
      </c>
      <c r="AE19" s="47">
        <f t="shared" si="5"/>
        <v>260</v>
      </c>
      <c r="AF19" s="28">
        <f t="shared" si="6"/>
        <v>211.84799999999998</v>
      </c>
      <c r="AG19" s="38"/>
    </row>
    <row r="20" spans="1:76" s="20" customFormat="1" ht="12.75">
      <c r="A20" s="69">
        <v>12</v>
      </c>
      <c r="B20" s="8">
        <v>1</v>
      </c>
      <c r="C20" s="8">
        <v>75</v>
      </c>
      <c r="D20" s="8" t="s">
        <v>106</v>
      </c>
      <c r="E20" s="3" t="s">
        <v>28</v>
      </c>
      <c r="F20" s="8" t="s">
        <v>107</v>
      </c>
      <c r="G20" s="34">
        <v>35140</v>
      </c>
      <c r="H20" s="3" t="s">
        <v>22</v>
      </c>
      <c r="I20" s="35">
        <v>71.1</v>
      </c>
      <c r="J20" s="36">
        <v>0.7355</v>
      </c>
      <c r="K20" s="3">
        <v>165</v>
      </c>
      <c r="L20" s="57">
        <v>172.5</v>
      </c>
      <c r="M20" s="8">
        <v>172.5</v>
      </c>
      <c r="N20" s="14"/>
      <c r="O20" s="47">
        <v>172.5</v>
      </c>
      <c r="P20" s="28">
        <f t="shared" si="0"/>
        <v>126.87375</v>
      </c>
      <c r="Q20" s="3">
        <v>112.5</v>
      </c>
      <c r="R20" s="15">
        <v>117.5</v>
      </c>
      <c r="S20" s="57">
        <v>120</v>
      </c>
      <c r="T20" s="3"/>
      <c r="U20" s="47">
        <f t="shared" si="7"/>
        <v>117.5</v>
      </c>
      <c r="V20" s="28">
        <f t="shared" si="1"/>
        <v>86.42125</v>
      </c>
      <c r="W20" s="3">
        <f t="shared" si="2"/>
        <v>290</v>
      </c>
      <c r="X20" s="28">
        <f t="shared" si="3"/>
        <v>213.29500000000002</v>
      </c>
      <c r="Y20" s="3">
        <v>185</v>
      </c>
      <c r="Z20" s="14">
        <v>195</v>
      </c>
      <c r="AA20" s="57">
        <v>200</v>
      </c>
      <c r="AB20" s="3"/>
      <c r="AC20" s="47">
        <f>Z20</f>
        <v>195</v>
      </c>
      <c r="AD20" s="28">
        <f t="shared" si="4"/>
        <v>143.4225</v>
      </c>
      <c r="AE20" s="47">
        <f t="shared" si="5"/>
        <v>485</v>
      </c>
      <c r="AF20" s="28">
        <f t="shared" si="6"/>
        <v>356.71750000000003</v>
      </c>
      <c r="AG20" s="3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21"/>
    </row>
    <row r="21" spans="1:33" ht="12.75">
      <c r="A21" s="69">
        <v>12</v>
      </c>
      <c r="B21" s="8">
        <v>1</v>
      </c>
      <c r="C21" s="8">
        <v>82.5</v>
      </c>
      <c r="D21" s="8" t="s">
        <v>154</v>
      </c>
      <c r="E21" s="3" t="s">
        <v>155</v>
      </c>
      <c r="F21" s="8" t="s">
        <v>155</v>
      </c>
      <c r="G21" s="34">
        <v>33189</v>
      </c>
      <c r="H21" s="3" t="s">
        <v>17</v>
      </c>
      <c r="I21" s="35">
        <v>81</v>
      </c>
      <c r="J21" s="36">
        <v>0.6273</v>
      </c>
      <c r="K21" s="3">
        <v>165</v>
      </c>
      <c r="L21" s="3">
        <v>175</v>
      </c>
      <c r="M21" s="8">
        <v>180</v>
      </c>
      <c r="N21" s="14"/>
      <c r="O21" s="47">
        <f>M21</f>
        <v>180</v>
      </c>
      <c r="P21" s="28">
        <f t="shared" si="0"/>
        <v>112.91399999999999</v>
      </c>
      <c r="Q21" s="57">
        <v>155</v>
      </c>
      <c r="R21" s="15">
        <v>155</v>
      </c>
      <c r="S21" s="57">
        <v>160</v>
      </c>
      <c r="T21" s="3"/>
      <c r="U21" s="47">
        <f t="shared" si="7"/>
        <v>155</v>
      </c>
      <c r="V21" s="28">
        <f t="shared" si="1"/>
        <v>97.2315</v>
      </c>
      <c r="W21" s="3">
        <f t="shared" si="2"/>
        <v>335</v>
      </c>
      <c r="X21" s="28">
        <f t="shared" si="3"/>
        <v>210.1455</v>
      </c>
      <c r="Y21" s="3">
        <v>205</v>
      </c>
      <c r="Z21" s="14">
        <v>215</v>
      </c>
      <c r="AA21" s="3">
        <v>225</v>
      </c>
      <c r="AB21" s="3"/>
      <c r="AC21" s="47">
        <v>225</v>
      </c>
      <c r="AD21" s="28">
        <f t="shared" si="4"/>
        <v>141.14249999999998</v>
      </c>
      <c r="AE21" s="47">
        <f t="shared" si="5"/>
        <v>560</v>
      </c>
      <c r="AF21" s="28">
        <f t="shared" si="6"/>
        <v>351.288</v>
      </c>
      <c r="AG21" s="38"/>
    </row>
    <row r="22" spans="1:33" ht="12.75">
      <c r="A22" s="37">
        <v>12</v>
      </c>
      <c r="B22" s="3">
        <v>1</v>
      </c>
      <c r="C22" s="3">
        <v>90</v>
      </c>
      <c r="D22" s="3" t="s">
        <v>98</v>
      </c>
      <c r="E22" s="3" t="s">
        <v>28</v>
      </c>
      <c r="F22" s="3" t="s">
        <v>69</v>
      </c>
      <c r="G22" s="1">
        <v>34988</v>
      </c>
      <c r="H22" s="3" t="s">
        <v>24</v>
      </c>
      <c r="I22" s="2">
        <v>89.4</v>
      </c>
      <c r="J22" s="28">
        <v>0.6053</v>
      </c>
      <c r="K22" s="8">
        <v>190</v>
      </c>
      <c r="L22" s="8">
        <v>200</v>
      </c>
      <c r="M22" s="57">
        <v>205</v>
      </c>
      <c r="N22" s="14"/>
      <c r="O22" s="47">
        <f>L22</f>
        <v>200</v>
      </c>
      <c r="P22" s="28">
        <f t="shared" si="0"/>
        <v>121.05999999999999</v>
      </c>
      <c r="Q22" s="15">
        <v>125</v>
      </c>
      <c r="R22" s="3">
        <v>132.5</v>
      </c>
      <c r="S22" s="57">
        <v>135</v>
      </c>
      <c r="T22" s="3"/>
      <c r="U22" s="47">
        <f t="shared" si="7"/>
        <v>132.5</v>
      </c>
      <c r="V22" s="28">
        <f t="shared" si="1"/>
        <v>80.20224999999999</v>
      </c>
      <c r="W22" s="3">
        <f t="shared" si="2"/>
        <v>332.5</v>
      </c>
      <c r="X22" s="28">
        <f t="shared" si="3"/>
        <v>201.26225</v>
      </c>
      <c r="Y22" s="15">
        <v>180</v>
      </c>
      <c r="Z22" s="14">
        <v>200</v>
      </c>
      <c r="AA22" s="57">
        <v>210</v>
      </c>
      <c r="AB22" s="3"/>
      <c r="AC22" s="47">
        <v>200</v>
      </c>
      <c r="AD22" s="28">
        <f t="shared" si="4"/>
        <v>121.05999999999999</v>
      </c>
      <c r="AE22" s="47">
        <f t="shared" si="5"/>
        <v>532.5</v>
      </c>
      <c r="AF22" s="28">
        <f t="shared" si="6"/>
        <v>322.32225</v>
      </c>
      <c r="AG22" s="38"/>
    </row>
    <row r="23" spans="1:76" s="20" customFormat="1" ht="12.75">
      <c r="A23" s="37">
        <v>12</v>
      </c>
      <c r="B23" s="3">
        <v>1</v>
      </c>
      <c r="C23" s="3">
        <v>110</v>
      </c>
      <c r="D23" s="3" t="s">
        <v>103</v>
      </c>
      <c r="E23" s="3" t="s">
        <v>51</v>
      </c>
      <c r="F23" s="8" t="s">
        <v>51</v>
      </c>
      <c r="G23" s="1">
        <v>33769</v>
      </c>
      <c r="H23" s="3" t="s">
        <v>24</v>
      </c>
      <c r="I23" s="2">
        <v>103.35</v>
      </c>
      <c r="J23" s="28">
        <v>0.5469</v>
      </c>
      <c r="K23" s="57">
        <v>160</v>
      </c>
      <c r="L23" s="57">
        <v>160</v>
      </c>
      <c r="M23" s="14">
        <v>160</v>
      </c>
      <c r="N23" s="14"/>
      <c r="O23" s="47">
        <f>M23</f>
        <v>160</v>
      </c>
      <c r="P23" s="28">
        <f t="shared" si="0"/>
        <v>87.504</v>
      </c>
      <c r="Q23" s="3">
        <v>110</v>
      </c>
      <c r="R23" s="15">
        <v>120</v>
      </c>
      <c r="S23" s="57">
        <v>130</v>
      </c>
      <c r="T23" s="3"/>
      <c r="U23" s="47">
        <f t="shared" si="7"/>
        <v>120</v>
      </c>
      <c r="V23" s="28">
        <f t="shared" si="1"/>
        <v>65.628</v>
      </c>
      <c r="W23" s="3">
        <f t="shared" si="2"/>
        <v>280</v>
      </c>
      <c r="X23" s="28">
        <f t="shared" si="3"/>
        <v>153.132</v>
      </c>
      <c r="Y23" s="3">
        <v>170</v>
      </c>
      <c r="Z23" s="14">
        <v>190</v>
      </c>
      <c r="AA23" s="3">
        <v>205</v>
      </c>
      <c r="AB23" s="3"/>
      <c r="AC23" s="47">
        <v>205</v>
      </c>
      <c r="AD23" s="28">
        <f t="shared" si="4"/>
        <v>112.1145</v>
      </c>
      <c r="AE23" s="47">
        <f t="shared" si="5"/>
        <v>485</v>
      </c>
      <c r="AF23" s="28">
        <f t="shared" si="6"/>
        <v>265.2465</v>
      </c>
      <c r="AG23" s="3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1"/>
    </row>
    <row r="24" spans="1:33" ht="12.75">
      <c r="A24" s="69"/>
      <c r="B24" s="8"/>
      <c r="C24" s="8"/>
      <c r="D24" s="55"/>
      <c r="E24" s="55" t="s">
        <v>187</v>
      </c>
      <c r="F24" s="8"/>
      <c r="G24" s="34"/>
      <c r="H24" s="3"/>
      <c r="I24" s="35"/>
      <c r="J24" s="36"/>
      <c r="K24" s="3"/>
      <c r="L24" s="3"/>
      <c r="M24" s="14"/>
      <c r="N24" s="14"/>
      <c r="O24" s="47"/>
      <c r="P24" s="28"/>
      <c r="Q24" s="3"/>
      <c r="R24" s="3"/>
      <c r="S24" s="3"/>
      <c r="T24" s="3"/>
      <c r="U24" s="47"/>
      <c r="V24" s="28"/>
      <c r="W24" s="3"/>
      <c r="X24" s="28"/>
      <c r="Y24" s="3"/>
      <c r="Z24" s="3"/>
      <c r="AA24" s="3"/>
      <c r="AB24" s="3"/>
      <c r="AC24" s="47"/>
      <c r="AD24" s="28"/>
      <c r="AE24" s="47"/>
      <c r="AF24" s="28"/>
      <c r="AG24" s="38"/>
    </row>
    <row r="25" spans="1:33" ht="12.75">
      <c r="A25" s="69"/>
      <c r="B25" s="8"/>
      <c r="C25" s="8"/>
      <c r="D25" s="55" t="s">
        <v>190</v>
      </c>
      <c r="E25" s="47" t="s">
        <v>186</v>
      </c>
      <c r="F25" s="8"/>
      <c r="G25" s="34"/>
      <c r="H25" s="3"/>
      <c r="I25" s="35"/>
      <c r="J25" s="36"/>
      <c r="K25" s="3"/>
      <c r="L25" s="3"/>
      <c r="M25" s="14"/>
      <c r="N25" s="14"/>
      <c r="O25" s="47"/>
      <c r="P25" s="28"/>
      <c r="Q25" s="3"/>
      <c r="R25" s="3"/>
      <c r="S25" s="3"/>
      <c r="T25" s="3"/>
      <c r="U25" s="47"/>
      <c r="V25" s="28"/>
      <c r="W25" s="3"/>
      <c r="X25" s="28"/>
      <c r="Y25" s="3"/>
      <c r="Z25" s="3"/>
      <c r="AA25" s="3"/>
      <c r="AB25" s="3"/>
      <c r="AC25" s="47"/>
      <c r="AD25" s="28"/>
      <c r="AE25" s="47"/>
      <c r="AF25" s="28"/>
      <c r="AG25" s="38"/>
    </row>
    <row r="26" spans="1:33" ht="12.75">
      <c r="A26" s="37">
        <v>12</v>
      </c>
      <c r="B26" s="3">
        <v>1</v>
      </c>
      <c r="C26" s="3">
        <v>125</v>
      </c>
      <c r="D26" s="3" t="s">
        <v>153</v>
      </c>
      <c r="E26" s="3" t="s">
        <v>150</v>
      </c>
      <c r="F26" s="8" t="s">
        <v>151</v>
      </c>
      <c r="G26" s="1">
        <v>22107</v>
      </c>
      <c r="H26" s="3" t="s">
        <v>25</v>
      </c>
      <c r="I26" s="2">
        <v>114.2</v>
      </c>
      <c r="J26" s="28">
        <v>0.7343</v>
      </c>
      <c r="K26" s="3"/>
      <c r="L26" s="3"/>
      <c r="M26" s="14"/>
      <c r="N26" s="14"/>
      <c r="O26" s="47"/>
      <c r="P26" s="28">
        <f>O26*J26</f>
        <v>0</v>
      </c>
      <c r="Q26" s="3"/>
      <c r="R26" s="15"/>
      <c r="S26" s="3"/>
      <c r="T26" s="3"/>
      <c r="U26" s="47"/>
      <c r="V26" s="28">
        <f>U26*J26</f>
        <v>0</v>
      </c>
      <c r="W26" s="3">
        <f>U26+O26</f>
        <v>0</v>
      </c>
      <c r="X26" s="28">
        <f>W26*J26</f>
        <v>0</v>
      </c>
      <c r="Y26" s="3">
        <v>205</v>
      </c>
      <c r="Z26" s="14">
        <v>225</v>
      </c>
      <c r="AA26" s="3">
        <v>237.5</v>
      </c>
      <c r="AB26" s="3"/>
      <c r="AC26" s="47">
        <v>237.5</v>
      </c>
      <c r="AD26" s="28">
        <f>AC26*J26</f>
        <v>174.39624999999998</v>
      </c>
      <c r="AE26" s="47">
        <f>O26+U26+AC26</f>
        <v>237.5</v>
      </c>
      <c r="AF26" s="28">
        <f>AE26*J26</f>
        <v>174.39624999999998</v>
      </c>
      <c r="AG26" s="38"/>
    </row>
    <row r="27" spans="1:33" ht="12.75">
      <c r="A27" s="37"/>
      <c r="B27" s="3"/>
      <c r="C27" s="3"/>
      <c r="D27" s="47" t="s">
        <v>191</v>
      </c>
      <c r="E27" s="47" t="s">
        <v>185</v>
      </c>
      <c r="F27" s="8"/>
      <c r="G27" s="1"/>
      <c r="H27" s="3"/>
      <c r="I27" s="2"/>
      <c r="J27" s="28"/>
      <c r="K27" s="3"/>
      <c r="L27" s="3"/>
      <c r="M27" s="14"/>
      <c r="N27" s="14"/>
      <c r="O27" s="47"/>
      <c r="P27" s="28"/>
      <c r="Q27" s="3"/>
      <c r="R27" s="15"/>
      <c r="S27" s="3"/>
      <c r="T27" s="3"/>
      <c r="U27" s="47"/>
      <c r="V27" s="28"/>
      <c r="W27" s="3"/>
      <c r="X27" s="28"/>
      <c r="Y27" s="3"/>
      <c r="Z27" s="14"/>
      <c r="AA27" s="3"/>
      <c r="AB27" s="3"/>
      <c r="AC27" s="47"/>
      <c r="AD27" s="28"/>
      <c r="AE27" s="47"/>
      <c r="AF27" s="28"/>
      <c r="AG27" s="38"/>
    </row>
    <row r="28" spans="1:33" ht="12.75">
      <c r="A28" s="37">
        <v>12</v>
      </c>
      <c r="B28" s="3">
        <v>1</v>
      </c>
      <c r="C28" s="3">
        <v>75</v>
      </c>
      <c r="D28" s="8" t="s">
        <v>113</v>
      </c>
      <c r="E28" s="3" t="s">
        <v>101</v>
      </c>
      <c r="F28" s="3" t="s">
        <v>23</v>
      </c>
      <c r="G28" s="1">
        <v>32030</v>
      </c>
      <c r="H28" s="3" t="s">
        <v>17</v>
      </c>
      <c r="I28" s="2">
        <v>71.8</v>
      </c>
      <c r="J28" s="28">
        <v>0.7453</v>
      </c>
      <c r="K28" s="8">
        <v>105</v>
      </c>
      <c r="L28" s="57">
        <v>110</v>
      </c>
      <c r="M28" s="8">
        <v>110</v>
      </c>
      <c r="N28" s="14"/>
      <c r="O28" s="47">
        <f>M28</f>
        <v>110</v>
      </c>
      <c r="P28" s="28">
        <f>O28*J28</f>
        <v>81.98299999999999</v>
      </c>
      <c r="Q28" s="15">
        <v>65</v>
      </c>
      <c r="R28" s="57">
        <v>70</v>
      </c>
      <c r="S28" s="3">
        <v>70</v>
      </c>
      <c r="T28" s="3"/>
      <c r="U28" s="47">
        <f>S28</f>
        <v>70</v>
      </c>
      <c r="V28" s="28">
        <f>U28*J28</f>
        <v>52.171</v>
      </c>
      <c r="W28" s="3">
        <f>U28+O28</f>
        <v>180</v>
      </c>
      <c r="X28" s="28">
        <f>W28*J28</f>
        <v>134.154</v>
      </c>
      <c r="Y28" s="15">
        <v>130</v>
      </c>
      <c r="Z28" s="57">
        <v>135</v>
      </c>
      <c r="AA28" s="57">
        <v>140</v>
      </c>
      <c r="AB28" s="3"/>
      <c r="AC28" s="47">
        <v>130</v>
      </c>
      <c r="AD28" s="28">
        <f>AC28*J28</f>
        <v>96.889</v>
      </c>
      <c r="AE28" s="47">
        <f>O28+U28+AC28</f>
        <v>310</v>
      </c>
      <c r="AF28" s="28">
        <f>AE28*J28</f>
        <v>231.04299999999998</v>
      </c>
      <c r="AG28" s="38"/>
    </row>
    <row r="29" spans="1:33" ht="12.75">
      <c r="A29" s="37"/>
      <c r="B29" s="3"/>
      <c r="C29" s="3"/>
      <c r="D29" s="8"/>
      <c r="E29" s="47" t="s">
        <v>186</v>
      </c>
      <c r="F29" s="3"/>
      <c r="G29" s="1"/>
      <c r="H29" s="3"/>
      <c r="I29" s="2"/>
      <c r="J29" s="28"/>
      <c r="K29" s="8"/>
      <c r="L29" s="57"/>
      <c r="M29" s="8"/>
      <c r="N29" s="14"/>
      <c r="O29" s="47"/>
      <c r="P29" s="28"/>
      <c r="Q29" s="15"/>
      <c r="R29" s="57"/>
      <c r="S29" s="3"/>
      <c r="T29" s="3"/>
      <c r="U29" s="47"/>
      <c r="V29" s="28"/>
      <c r="W29" s="3"/>
      <c r="X29" s="28"/>
      <c r="Y29" s="15"/>
      <c r="Z29" s="57"/>
      <c r="AA29" s="57"/>
      <c r="AB29" s="3"/>
      <c r="AC29" s="47"/>
      <c r="AD29" s="28"/>
      <c r="AE29" s="47"/>
      <c r="AF29" s="28"/>
      <c r="AG29" s="38"/>
    </row>
    <row r="30" spans="1:33" ht="12.75">
      <c r="A30" s="37">
        <v>12</v>
      </c>
      <c r="B30" s="3">
        <v>1</v>
      </c>
      <c r="C30" s="3">
        <v>75</v>
      </c>
      <c r="D30" s="8" t="s">
        <v>183</v>
      </c>
      <c r="E30" s="3" t="s">
        <v>109</v>
      </c>
      <c r="F30" s="3" t="s">
        <v>110</v>
      </c>
      <c r="G30" s="1">
        <v>35244</v>
      </c>
      <c r="H30" s="3" t="s">
        <v>22</v>
      </c>
      <c r="I30" s="2">
        <v>74.45</v>
      </c>
      <c r="J30" s="28">
        <v>0.732</v>
      </c>
      <c r="K30" s="8">
        <v>150</v>
      </c>
      <c r="L30" s="8">
        <v>160</v>
      </c>
      <c r="M30" s="57">
        <v>0</v>
      </c>
      <c r="N30" s="14"/>
      <c r="O30" s="47">
        <f>L30</f>
        <v>160</v>
      </c>
      <c r="P30" s="28">
        <f aca="true" t="shared" si="8" ref="P30:P36">O30*J30</f>
        <v>117.12</v>
      </c>
      <c r="Q30" s="15">
        <v>95</v>
      </c>
      <c r="R30" s="3">
        <v>100</v>
      </c>
      <c r="S30" s="3">
        <v>105</v>
      </c>
      <c r="T30" s="3"/>
      <c r="U30" s="47">
        <f>S30</f>
        <v>105</v>
      </c>
      <c r="V30" s="28">
        <f aca="true" t="shared" si="9" ref="V30:V36">U30*J30</f>
        <v>76.86</v>
      </c>
      <c r="W30" s="3">
        <f aca="true" t="shared" si="10" ref="W30:W36">U30+O30</f>
        <v>265</v>
      </c>
      <c r="X30" s="28">
        <f aca="true" t="shared" si="11" ref="X30:X36">W30*J30</f>
        <v>193.98</v>
      </c>
      <c r="Y30" s="15">
        <v>190</v>
      </c>
      <c r="Z30" s="14">
        <v>200</v>
      </c>
      <c r="AA30" s="57">
        <v>0</v>
      </c>
      <c r="AB30" s="3"/>
      <c r="AC30" s="47">
        <v>200</v>
      </c>
      <c r="AD30" s="28">
        <f aca="true" t="shared" si="12" ref="AD30:AD36">AC30*J30</f>
        <v>146.4</v>
      </c>
      <c r="AE30" s="47">
        <f aca="true" t="shared" si="13" ref="AE30:AE36">O30+U30+AC30</f>
        <v>465</v>
      </c>
      <c r="AF30" s="28">
        <f aca="true" t="shared" si="14" ref="AF30:AF36">AE30*J30</f>
        <v>340.38</v>
      </c>
      <c r="AG30" s="38"/>
    </row>
    <row r="31" spans="1:33" ht="12.75">
      <c r="A31" s="37">
        <v>12</v>
      </c>
      <c r="B31" s="3">
        <v>1</v>
      </c>
      <c r="C31" s="3">
        <v>82.5</v>
      </c>
      <c r="D31" s="8" t="s">
        <v>111</v>
      </c>
      <c r="E31" s="3" t="s">
        <v>28</v>
      </c>
      <c r="F31" s="3" t="s">
        <v>112</v>
      </c>
      <c r="G31" s="1">
        <v>32687</v>
      </c>
      <c r="H31" s="3" t="s">
        <v>17</v>
      </c>
      <c r="I31" s="2">
        <v>80.05</v>
      </c>
      <c r="J31" s="28">
        <v>0.6324</v>
      </c>
      <c r="K31" s="8">
        <v>140</v>
      </c>
      <c r="L31" s="8">
        <v>150</v>
      </c>
      <c r="M31" s="8">
        <v>155</v>
      </c>
      <c r="N31" s="14"/>
      <c r="O31" s="47">
        <f>M31</f>
        <v>155</v>
      </c>
      <c r="P31" s="28">
        <f t="shared" si="8"/>
        <v>98.02199999999999</v>
      </c>
      <c r="Q31" s="15">
        <v>115</v>
      </c>
      <c r="R31" s="57">
        <v>122.5</v>
      </c>
      <c r="S31" s="57">
        <v>122.5</v>
      </c>
      <c r="T31" s="3"/>
      <c r="U31" s="47">
        <f>Q31</f>
        <v>115</v>
      </c>
      <c r="V31" s="28">
        <f t="shared" si="9"/>
        <v>72.726</v>
      </c>
      <c r="W31" s="3">
        <f t="shared" si="10"/>
        <v>270</v>
      </c>
      <c r="X31" s="28">
        <f t="shared" si="11"/>
        <v>170.748</v>
      </c>
      <c r="Y31" s="15">
        <v>160</v>
      </c>
      <c r="Z31" s="14">
        <v>170</v>
      </c>
      <c r="AA31" s="3">
        <v>175</v>
      </c>
      <c r="AB31" s="3"/>
      <c r="AC31" s="47">
        <v>175</v>
      </c>
      <c r="AD31" s="28">
        <f t="shared" si="12"/>
        <v>110.66999999999999</v>
      </c>
      <c r="AE31" s="47">
        <f t="shared" si="13"/>
        <v>445</v>
      </c>
      <c r="AF31" s="28">
        <f t="shared" si="14"/>
        <v>281.418</v>
      </c>
      <c r="AG31" s="38"/>
    </row>
    <row r="32" spans="1:33" ht="12.75">
      <c r="A32" s="69">
        <v>12</v>
      </c>
      <c r="B32" s="3">
        <v>1</v>
      </c>
      <c r="C32" s="8">
        <v>90</v>
      </c>
      <c r="D32" s="8" t="s">
        <v>120</v>
      </c>
      <c r="E32" s="3" t="s">
        <v>28</v>
      </c>
      <c r="F32" s="8" t="s">
        <v>43</v>
      </c>
      <c r="G32" s="34">
        <v>30273</v>
      </c>
      <c r="H32" s="3" t="s">
        <v>17</v>
      </c>
      <c r="I32" s="35" t="s">
        <v>121</v>
      </c>
      <c r="J32" s="36">
        <v>0.5881</v>
      </c>
      <c r="K32" s="3">
        <v>130</v>
      </c>
      <c r="L32" s="3">
        <v>135</v>
      </c>
      <c r="M32" s="8">
        <v>140</v>
      </c>
      <c r="N32" s="14"/>
      <c r="O32" s="47">
        <f>M32</f>
        <v>140</v>
      </c>
      <c r="P32" s="28">
        <f t="shared" si="8"/>
        <v>82.33399999999999</v>
      </c>
      <c r="Q32" s="3">
        <v>120</v>
      </c>
      <c r="R32" s="57">
        <v>125</v>
      </c>
      <c r="S32" s="15">
        <v>125</v>
      </c>
      <c r="T32" s="3"/>
      <c r="U32" s="47">
        <f>S32</f>
        <v>125</v>
      </c>
      <c r="V32" s="28">
        <f t="shared" si="9"/>
        <v>73.51249999999999</v>
      </c>
      <c r="W32" s="3">
        <f t="shared" si="10"/>
        <v>265</v>
      </c>
      <c r="X32" s="28">
        <f t="shared" si="11"/>
        <v>155.8465</v>
      </c>
      <c r="Y32" s="3">
        <v>140</v>
      </c>
      <c r="Z32" s="14">
        <v>150</v>
      </c>
      <c r="AA32" s="3">
        <v>160</v>
      </c>
      <c r="AB32" s="3"/>
      <c r="AC32" s="47">
        <v>160</v>
      </c>
      <c r="AD32" s="28">
        <f t="shared" si="12"/>
        <v>94.09599999999999</v>
      </c>
      <c r="AE32" s="47">
        <f t="shared" si="13"/>
        <v>425</v>
      </c>
      <c r="AF32" s="28">
        <f t="shared" si="14"/>
        <v>249.9425</v>
      </c>
      <c r="AG32" s="38"/>
    </row>
    <row r="33" spans="1:33" ht="12.75">
      <c r="A33" s="37">
        <v>12</v>
      </c>
      <c r="B33" s="3">
        <v>1</v>
      </c>
      <c r="C33" s="3">
        <v>100</v>
      </c>
      <c r="D33" s="3" t="s">
        <v>116</v>
      </c>
      <c r="E33" s="3" t="s">
        <v>28</v>
      </c>
      <c r="F33" s="3" t="s">
        <v>43</v>
      </c>
      <c r="G33" s="1">
        <v>26925</v>
      </c>
      <c r="H33" s="3" t="s">
        <v>19</v>
      </c>
      <c r="I33" s="2">
        <v>95.7</v>
      </c>
      <c r="J33" s="28">
        <v>0.5708</v>
      </c>
      <c r="K33" s="8">
        <v>200</v>
      </c>
      <c r="L33" s="15">
        <v>210</v>
      </c>
      <c r="M33" s="57">
        <v>215</v>
      </c>
      <c r="N33" s="14"/>
      <c r="O33" s="47">
        <f>L33</f>
        <v>210</v>
      </c>
      <c r="P33" s="28">
        <f t="shared" si="8"/>
        <v>119.868</v>
      </c>
      <c r="Q33" s="8">
        <v>145</v>
      </c>
      <c r="R33" s="57">
        <v>150</v>
      </c>
      <c r="S33" s="15">
        <v>152.5</v>
      </c>
      <c r="T33" s="3"/>
      <c r="U33" s="47">
        <f>S33</f>
        <v>152.5</v>
      </c>
      <c r="V33" s="28">
        <f t="shared" si="9"/>
        <v>87.047</v>
      </c>
      <c r="W33" s="3">
        <f t="shared" si="10"/>
        <v>362.5</v>
      </c>
      <c r="X33" s="28">
        <f t="shared" si="11"/>
        <v>206.915</v>
      </c>
      <c r="Y33" s="57">
        <v>220</v>
      </c>
      <c r="Z33" s="14">
        <v>220</v>
      </c>
      <c r="AA33" s="57">
        <v>230</v>
      </c>
      <c r="AB33" s="3"/>
      <c r="AC33" s="47">
        <v>220</v>
      </c>
      <c r="AD33" s="28">
        <f t="shared" si="12"/>
        <v>125.576</v>
      </c>
      <c r="AE33" s="47">
        <f t="shared" si="13"/>
        <v>582.5</v>
      </c>
      <c r="AF33" s="28">
        <f t="shared" si="14"/>
        <v>332.491</v>
      </c>
      <c r="AG33" s="38"/>
    </row>
    <row r="34" spans="1:33" ht="12.75">
      <c r="A34" s="69">
        <v>12</v>
      </c>
      <c r="B34" s="3">
        <v>1</v>
      </c>
      <c r="C34" s="8">
        <v>100</v>
      </c>
      <c r="D34" s="8" t="s">
        <v>114</v>
      </c>
      <c r="E34" s="3" t="s">
        <v>28</v>
      </c>
      <c r="F34" s="8" t="s">
        <v>115</v>
      </c>
      <c r="G34" s="34">
        <v>25909</v>
      </c>
      <c r="H34" s="3" t="s">
        <v>18</v>
      </c>
      <c r="I34" s="35">
        <v>99.35</v>
      </c>
      <c r="J34" s="36">
        <v>0.5825</v>
      </c>
      <c r="K34" s="3">
        <v>225</v>
      </c>
      <c r="L34" s="3">
        <v>235</v>
      </c>
      <c r="M34" s="57">
        <v>246</v>
      </c>
      <c r="N34" s="14"/>
      <c r="O34" s="47">
        <f>L34</f>
        <v>235</v>
      </c>
      <c r="P34" s="28">
        <f t="shared" si="8"/>
        <v>136.88750000000002</v>
      </c>
      <c r="Q34" s="3">
        <v>145</v>
      </c>
      <c r="R34" s="57">
        <v>152.5</v>
      </c>
      <c r="S34" s="57">
        <v>152.5</v>
      </c>
      <c r="T34" s="3"/>
      <c r="U34" s="47">
        <f>Q34</f>
        <v>145</v>
      </c>
      <c r="V34" s="28">
        <f t="shared" si="9"/>
        <v>84.4625</v>
      </c>
      <c r="W34" s="3">
        <f t="shared" si="10"/>
        <v>380</v>
      </c>
      <c r="X34" s="28">
        <f t="shared" si="11"/>
        <v>221.35</v>
      </c>
      <c r="Y34" s="3">
        <v>220</v>
      </c>
      <c r="Z34" s="3">
        <v>237.5</v>
      </c>
      <c r="AA34" s="57">
        <v>245</v>
      </c>
      <c r="AB34" s="3"/>
      <c r="AC34" s="47">
        <v>237.5</v>
      </c>
      <c r="AD34" s="28">
        <f t="shared" si="12"/>
        <v>138.34375</v>
      </c>
      <c r="AE34" s="47">
        <f t="shared" si="13"/>
        <v>617.5</v>
      </c>
      <c r="AF34" s="28">
        <f t="shared" si="14"/>
        <v>359.69375</v>
      </c>
      <c r="AG34" s="38"/>
    </row>
    <row r="35" spans="1:33" ht="12.75">
      <c r="A35" s="69">
        <v>12</v>
      </c>
      <c r="B35" s="3">
        <v>1</v>
      </c>
      <c r="C35" s="8">
        <v>100</v>
      </c>
      <c r="D35" s="8" t="s">
        <v>118</v>
      </c>
      <c r="E35" s="3" t="s">
        <v>28</v>
      </c>
      <c r="F35" s="8" t="s">
        <v>119</v>
      </c>
      <c r="G35" s="34">
        <v>32789</v>
      </c>
      <c r="H35" s="3" t="s">
        <v>17</v>
      </c>
      <c r="I35" s="35">
        <v>97.35</v>
      </c>
      <c r="J35" s="36">
        <v>0.561</v>
      </c>
      <c r="K35" s="3">
        <v>200</v>
      </c>
      <c r="L35" s="3">
        <v>210</v>
      </c>
      <c r="M35" s="14">
        <v>220</v>
      </c>
      <c r="N35" s="14"/>
      <c r="O35" s="47">
        <f>M35</f>
        <v>220</v>
      </c>
      <c r="P35" s="28">
        <f t="shared" si="8"/>
        <v>123.42000000000002</v>
      </c>
      <c r="Q35" s="3">
        <v>140</v>
      </c>
      <c r="R35" s="57">
        <v>160</v>
      </c>
      <c r="S35" s="3">
        <v>160</v>
      </c>
      <c r="T35" s="3"/>
      <c r="U35" s="47">
        <f>S35</f>
        <v>160</v>
      </c>
      <c r="V35" s="28">
        <f t="shared" si="9"/>
        <v>89.76</v>
      </c>
      <c r="W35" s="3">
        <f t="shared" si="10"/>
        <v>380</v>
      </c>
      <c r="X35" s="28">
        <f t="shared" si="11"/>
        <v>213.18</v>
      </c>
      <c r="Y35" s="3">
        <v>210</v>
      </c>
      <c r="Z35" s="14">
        <v>220</v>
      </c>
      <c r="AA35" s="3">
        <v>240</v>
      </c>
      <c r="AB35" s="3"/>
      <c r="AC35" s="47">
        <v>240</v>
      </c>
      <c r="AD35" s="28">
        <f t="shared" si="12"/>
        <v>134.64000000000001</v>
      </c>
      <c r="AE35" s="47">
        <f t="shared" si="13"/>
        <v>620</v>
      </c>
      <c r="AF35" s="28">
        <f t="shared" si="14"/>
        <v>347.82000000000005</v>
      </c>
      <c r="AG35" s="38"/>
    </row>
    <row r="36" spans="1:33" ht="12.75">
      <c r="A36" s="37">
        <v>12</v>
      </c>
      <c r="B36" s="3">
        <v>1</v>
      </c>
      <c r="C36" s="3">
        <v>110</v>
      </c>
      <c r="D36" s="3" t="s">
        <v>117</v>
      </c>
      <c r="E36" s="3" t="s">
        <v>28</v>
      </c>
      <c r="F36" s="8" t="s">
        <v>43</v>
      </c>
      <c r="G36" s="1">
        <v>33387</v>
      </c>
      <c r="H36" s="3" t="s">
        <v>17</v>
      </c>
      <c r="I36" s="2">
        <v>104.05</v>
      </c>
      <c r="J36" s="28">
        <v>0.5454</v>
      </c>
      <c r="K36" s="3">
        <v>230</v>
      </c>
      <c r="L36" s="3">
        <v>240</v>
      </c>
      <c r="M36" s="57">
        <v>250</v>
      </c>
      <c r="N36" s="14"/>
      <c r="O36" s="47">
        <f>L36</f>
        <v>240</v>
      </c>
      <c r="P36" s="28">
        <f t="shared" si="8"/>
        <v>130.896</v>
      </c>
      <c r="Q36" s="3">
        <v>165</v>
      </c>
      <c r="R36" s="15">
        <v>175</v>
      </c>
      <c r="S36" s="3">
        <v>180</v>
      </c>
      <c r="T36" s="3"/>
      <c r="U36" s="47">
        <f>S36</f>
        <v>180</v>
      </c>
      <c r="V36" s="28">
        <f t="shared" si="9"/>
        <v>98.172</v>
      </c>
      <c r="W36" s="3">
        <f t="shared" si="10"/>
        <v>420</v>
      </c>
      <c r="X36" s="28">
        <f t="shared" si="11"/>
        <v>229.068</v>
      </c>
      <c r="Y36" s="3">
        <v>240</v>
      </c>
      <c r="Z36" s="14">
        <v>250</v>
      </c>
      <c r="AA36" s="3">
        <v>260</v>
      </c>
      <c r="AB36" s="3"/>
      <c r="AC36" s="47">
        <v>260</v>
      </c>
      <c r="AD36" s="28">
        <f t="shared" si="12"/>
        <v>141.804</v>
      </c>
      <c r="AE36" s="47">
        <f t="shared" si="13"/>
        <v>680</v>
      </c>
      <c r="AF36" s="28">
        <f t="shared" si="14"/>
        <v>370.872</v>
      </c>
      <c r="AG36" s="38"/>
    </row>
    <row r="37" spans="1:33" ht="12.75">
      <c r="A37" s="69"/>
      <c r="B37" s="8"/>
      <c r="C37" s="8"/>
      <c r="D37" s="55" t="s">
        <v>189</v>
      </c>
      <c r="E37" s="55" t="s">
        <v>184</v>
      </c>
      <c r="F37" s="8"/>
      <c r="G37" s="34"/>
      <c r="H37" s="3"/>
      <c r="I37" s="35"/>
      <c r="J37" s="36"/>
      <c r="K37" s="3"/>
      <c r="L37" s="3"/>
      <c r="M37" s="8"/>
      <c r="N37" s="14"/>
      <c r="O37" s="47"/>
      <c r="P37" s="28"/>
      <c r="Q37" s="3"/>
      <c r="R37" s="15"/>
      <c r="S37" s="15"/>
      <c r="T37" s="3"/>
      <c r="U37" s="47"/>
      <c r="V37" s="28"/>
      <c r="W37" s="3"/>
      <c r="X37" s="28"/>
      <c r="Y37" s="3"/>
      <c r="Z37" s="14"/>
      <c r="AA37" s="3"/>
      <c r="AB37" s="3"/>
      <c r="AC37" s="47"/>
      <c r="AD37" s="28"/>
      <c r="AE37" s="47"/>
      <c r="AF37" s="28"/>
      <c r="AG37" s="38"/>
    </row>
    <row r="38" spans="1:33" ht="12.75">
      <c r="A38" s="69"/>
      <c r="B38" s="8"/>
      <c r="C38" s="8"/>
      <c r="D38" s="55" t="s">
        <v>193</v>
      </c>
      <c r="E38" s="47" t="s">
        <v>186</v>
      </c>
      <c r="F38" s="8"/>
      <c r="G38" s="34"/>
      <c r="H38" s="3"/>
      <c r="I38" s="35"/>
      <c r="J38" s="36"/>
      <c r="K38" s="3"/>
      <c r="L38" s="3"/>
      <c r="M38" s="8"/>
      <c r="N38" s="14"/>
      <c r="O38" s="47"/>
      <c r="P38" s="28"/>
      <c r="Q38" s="3"/>
      <c r="R38" s="15"/>
      <c r="S38" s="15"/>
      <c r="T38" s="3"/>
      <c r="U38" s="47"/>
      <c r="V38" s="28"/>
      <c r="W38" s="3"/>
      <c r="X38" s="28"/>
      <c r="Y38" s="3"/>
      <c r="Z38" s="14"/>
      <c r="AA38" s="3"/>
      <c r="AB38" s="3"/>
      <c r="AC38" s="47"/>
      <c r="AD38" s="28"/>
      <c r="AE38" s="47"/>
      <c r="AF38" s="28"/>
      <c r="AG38" s="38"/>
    </row>
    <row r="39" spans="1:33" ht="12.75">
      <c r="A39" s="69">
        <v>12</v>
      </c>
      <c r="B39" s="8">
        <v>1</v>
      </c>
      <c r="C39" s="8">
        <v>82.5</v>
      </c>
      <c r="D39" s="8" t="s">
        <v>171</v>
      </c>
      <c r="E39" s="3" t="s">
        <v>172</v>
      </c>
      <c r="F39" s="8" t="s">
        <v>172</v>
      </c>
      <c r="G39" s="34">
        <v>35628</v>
      </c>
      <c r="H39" s="3" t="s">
        <v>22</v>
      </c>
      <c r="I39" s="35">
        <v>79.95</v>
      </c>
      <c r="J39" s="36">
        <v>0.6709</v>
      </c>
      <c r="K39" s="3">
        <v>250</v>
      </c>
      <c r="L39" s="57">
        <v>270</v>
      </c>
      <c r="M39" s="8">
        <v>270</v>
      </c>
      <c r="N39" s="14"/>
      <c r="O39" s="47">
        <f>M39</f>
        <v>270</v>
      </c>
      <c r="P39" s="28">
        <f>O39*J39</f>
        <v>181.143</v>
      </c>
      <c r="Q39" s="3"/>
      <c r="R39" s="15"/>
      <c r="S39" s="15"/>
      <c r="T39" s="3"/>
      <c r="U39" s="47"/>
      <c r="V39" s="28">
        <f>U39*J39</f>
        <v>0</v>
      </c>
      <c r="W39" s="3">
        <f>U39+O39</f>
        <v>270</v>
      </c>
      <c r="X39" s="28">
        <f>W39*J39</f>
        <v>181.143</v>
      </c>
      <c r="Y39" s="3"/>
      <c r="Z39" s="14"/>
      <c r="AA39" s="3"/>
      <c r="AB39" s="3"/>
      <c r="AC39" s="47"/>
      <c r="AD39" s="28">
        <f>AC39*J39</f>
        <v>0</v>
      </c>
      <c r="AE39" s="47">
        <f>O39+U39+AC39</f>
        <v>270</v>
      </c>
      <c r="AF39" s="28">
        <f>AE39*J39</f>
        <v>181.143</v>
      </c>
      <c r="AG39" s="38"/>
    </row>
    <row r="40" spans="1:33" ht="12.75">
      <c r="A40" s="69"/>
      <c r="B40" s="8"/>
      <c r="C40" s="8"/>
      <c r="D40" s="55" t="s">
        <v>191</v>
      </c>
      <c r="E40" s="47" t="s">
        <v>186</v>
      </c>
      <c r="F40" s="8"/>
      <c r="G40" s="34"/>
      <c r="H40" s="3"/>
      <c r="I40" s="35"/>
      <c r="J40" s="36"/>
      <c r="K40" s="3"/>
      <c r="L40" s="57"/>
      <c r="M40" s="8"/>
      <c r="N40" s="14"/>
      <c r="O40" s="47"/>
      <c r="P40" s="28"/>
      <c r="Q40" s="3"/>
      <c r="R40" s="15"/>
      <c r="S40" s="15"/>
      <c r="T40" s="3"/>
      <c r="U40" s="47"/>
      <c r="V40" s="28"/>
      <c r="W40" s="3"/>
      <c r="X40" s="28"/>
      <c r="Y40" s="3"/>
      <c r="Z40" s="14"/>
      <c r="AA40" s="3"/>
      <c r="AB40" s="3"/>
      <c r="AC40" s="47"/>
      <c r="AD40" s="28"/>
      <c r="AE40" s="47"/>
      <c r="AF40" s="28"/>
      <c r="AG40" s="38"/>
    </row>
    <row r="41" spans="1:33" ht="13.5" thickBot="1">
      <c r="A41" s="48">
        <v>0</v>
      </c>
      <c r="B41" s="49" t="s">
        <v>192</v>
      </c>
      <c r="C41" s="49">
        <v>110</v>
      </c>
      <c r="D41" s="49" t="s">
        <v>102</v>
      </c>
      <c r="E41" s="49" t="s">
        <v>51</v>
      </c>
      <c r="F41" s="49" t="s">
        <v>51</v>
      </c>
      <c r="G41" s="50">
        <v>35748</v>
      </c>
      <c r="H41" s="49" t="s">
        <v>17</v>
      </c>
      <c r="I41" s="51">
        <v>107.2</v>
      </c>
      <c r="J41" s="52">
        <v>0.5402</v>
      </c>
      <c r="K41" s="70">
        <v>270</v>
      </c>
      <c r="L41" s="70">
        <v>270</v>
      </c>
      <c r="M41" s="70">
        <v>270</v>
      </c>
      <c r="N41" s="71"/>
      <c r="O41" s="53">
        <v>0</v>
      </c>
      <c r="P41" s="52">
        <f>O41*J41</f>
        <v>0</v>
      </c>
      <c r="Q41" s="70">
        <v>170</v>
      </c>
      <c r="R41" s="70">
        <v>0</v>
      </c>
      <c r="S41" s="70">
        <v>0</v>
      </c>
      <c r="T41" s="49"/>
      <c r="U41" s="53">
        <v>0</v>
      </c>
      <c r="V41" s="52">
        <f>U41*J41</f>
        <v>0</v>
      </c>
      <c r="W41" s="49">
        <f>U41+O41</f>
        <v>0</v>
      </c>
      <c r="X41" s="52">
        <f>W41*J41</f>
        <v>0</v>
      </c>
      <c r="Y41" s="70">
        <v>190</v>
      </c>
      <c r="Z41" s="70">
        <v>0</v>
      </c>
      <c r="AA41" s="70">
        <v>0</v>
      </c>
      <c r="AB41" s="49"/>
      <c r="AC41" s="53">
        <v>0</v>
      </c>
      <c r="AD41" s="52">
        <f>AC41*J41</f>
        <v>0</v>
      </c>
      <c r="AE41" s="53">
        <f>O41+U41+AC41</f>
        <v>0</v>
      </c>
      <c r="AF41" s="52">
        <f>AE41*J41</f>
        <v>0</v>
      </c>
      <c r="AG41" s="54"/>
    </row>
  </sheetData>
  <sheetProtection/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AE3:AF3"/>
    <mergeCell ref="AG3:AG4"/>
    <mergeCell ref="I3:I4"/>
    <mergeCell ref="J3:J4"/>
    <mergeCell ref="W3:X3"/>
    <mergeCell ref="Y3:AD3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O61" sqref="O61:O63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00390625" style="9" bestFit="1" customWidth="1"/>
    <col min="4" max="4" width="22.75390625" style="9" customWidth="1"/>
    <col min="5" max="5" width="17.75390625" style="9" customWidth="1"/>
    <col min="6" max="6" width="21.625" style="9" bestFit="1" customWidth="1"/>
    <col min="7" max="7" width="13.25390625" style="9" bestFit="1" customWidth="1"/>
    <col min="8" max="8" width="18.625" style="9" bestFit="1" customWidth="1"/>
    <col min="9" max="9" width="6.625" style="10" bestFit="1" customWidth="1"/>
    <col min="10" max="10" width="6.625" style="23" bestFit="1" customWidth="1"/>
    <col min="11" max="13" width="5.00390625" style="9" bestFit="1" customWidth="1"/>
    <col min="14" max="14" width="1.875" style="9" bestFit="1" customWidth="1"/>
    <col min="15" max="15" width="6.625" style="12" bestFit="1" customWidth="1"/>
    <col min="16" max="16" width="8.625" style="23" bestFit="1" customWidth="1"/>
    <col min="17" max="17" width="11.25390625" style="9" customWidth="1"/>
    <col min="18" max="16384" width="9.125" style="9" customWidth="1"/>
  </cols>
  <sheetData>
    <row r="1" spans="5:15" ht="20.25">
      <c r="E1" s="5" t="s">
        <v>194</v>
      </c>
      <c r="F1" s="5"/>
      <c r="G1" s="7"/>
      <c r="I1" s="6"/>
      <c r="J1" s="22"/>
      <c r="K1" s="5"/>
      <c r="L1" s="5"/>
      <c r="M1" s="5"/>
      <c r="N1" s="5"/>
      <c r="O1" s="58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59"/>
      <c r="P2" s="25"/>
    </row>
    <row r="3" spans="1:17" ht="12.75" customHeight="1">
      <c r="A3" s="89" t="s">
        <v>16</v>
      </c>
      <c r="B3" s="87" t="s">
        <v>8</v>
      </c>
      <c r="C3" s="87" t="s">
        <v>2</v>
      </c>
      <c r="D3" s="87" t="s">
        <v>3</v>
      </c>
      <c r="E3" s="87" t="s">
        <v>31</v>
      </c>
      <c r="F3" s="87" t="s">
        <v>30</v>
      </c>
      <c r="G3" s="87" t="s">
        <v>7</v>
      </c>
      <c r="H3" s="87" t="s">
        <v>4</v>
      </c>
      <c r="I3" s="83" t="s">
        <v>1</v>
      </c>
      <c r="J3" s="85" t="s">
        <v>0</v>
      </c>
      <c r="K3" s="91" t="s">
        <v>5</v>
      </c>
      <c r="L3" s="91"/>
      <c r="M3" s="91"/>
      <c r="N3" s="91"/>
      <c r="O3" s="91"/>
      <c r="P3" s="91"/>
      <c r="Q3" s="81" t="s">
        <v>9</v>
      </c>
    </row>
    <row r="4" spans="1:17" s="11" customFormat="1" ht="12" thickBot="1">
      <c r="A4" s="90"/>
      <c r="B4" s="88"/>
      <c r="C4" s="88"/>
      <c r="D4" s="88"/>
      <c r="E4" s="88"/>
      <c r="F4" s="88"/>
      <c r="G4" s="88"/>
      <c r="H4" s="88"/>
      <c r="I4" s="84"/>
      <c r="J4" s="86"/>
      <c r="K4" s="26">
        <v>1</v>
      </c>
      <c r="L4" s="26">
        <v>2</v>
      </c>
      <c r="M4" s="26">
        <v>3</v>
      </c>
      <c r="N4" s="26">
        <v>4</v>
      </c>
      <c r="O4" s="26" t="s">
        <v>6</v>
      </c>
      <c r="P4" s="27" t="s">
        <v>0</v>
      </c>
      <c r="Q4" s="82"/>
    </row>
    <row r="5" spans="1:17" ht="12.75">
      <c r="A5" s="39"/>
      <c r="B5" s="40"/>
      <c r="C5" s="40"/>
      <c r="D5" s="46" t="s">
        <v>188</v>
      </c>
      <c r="E5" s="46" t="s">
        <v>184</v>
      </c>
      <c r="F5" s="40"/>
      <c r="G5" s="41"/>
      <c r="H5" s="40"/>
      <c r="I5" s="42"/>
      <c r="J5" s="43"/>
      <c r="K5" s="68"/>
      <c r="L5" s="68"/>
      <c r="M5" s="68"/>
      <c r="N5" s="40"/>
      <c r="O5" s="46"/>
      <c r="P5" s="43"/>
      <c r="Q5" s="44"/>
    </row>
    <row r="6" spans="1:17" ht="12.75">
      <c r="A6" s="37"/>
      <c r="B6" s="3"/>
      <c r="C6" s="3"/>
      <c r="D6" s="47"/>
      <c r="E6" s="47" t="s">
        <v>185</v>
      </c>
      <c r="F6" s="3"/>
      <c r="G6" s="1"/>
      <c r="H6" s="3"/>
      <c r="I6" s="2"/>
      <c r="J6" s="28"/>
      <c r="K6" s="57"/>
      <c r="L6" s="57"/>
      <c r="M6" s="57"/>
      <c r="N6" s="3"/>
      <c r="O6" s="47"/>
      <c r="P6" s="28"/>
      <c r="Q6" s="38"/>
    </row>
    <row r="7" spans="1:17" ht="12.75">
      <c r="A7" s="37">
        <v>0</v>
      </c>
      <c r="B7" s="3" t="s">
        <v>192</v>
      </c>
      <c r="C7" s="3">
        <v>44</v>
      </c>
      <c r="D7" s="3" t="s">
        <v>46</v>
      </c>
      <c r="E7" s="3" t="s">
        <v>35</v>
      </c>
      <c r="F7" s="3" t="s">
        <v>35</v>
      </c>
      <c r="G7" s="1">
        <v>26881</v>
      </c>
      <c r="H7" s="3" t="s">
        <v>19</v>
      </c>
      <c r="I7" s="2">
        <v>41.25</v>
      </c>
      <c r="J7" s="28">
        <v>1.175</v>
      </c>
      <c r="K7" s="57">
        <v>37.5</v>
      </c>
      <c r="L7" s="57">
        <v>42.5</v>
      </c>
      <c r="M7" s="57">
        <v>42.5</v>
      </c>
      <c r="N7" s="3"/>
      <c r="O7" s="47">
        <v>0</v>
      </c>
      <c r="P7" s="28">
        <f aca="true" t="shared" si="0" ref="P7:P13">O7*J7</f>
        <v>0</v>
      </c>
      <c r="Q7" s="38"/>
    </row>
    <row r="8" spans="1:17" ht="12.75">
      <c r="A8" s="37">
        <v>12</v>
      </c>
      <c r="B8" s="3">
        <v>1</v>
      </c>
      <c r="C8" s="3">
        <v>44</v>
      </c>
      <c r="D8" s="3" t="s">
        <v>33</v>
      </c>
      <c r="E8" s="3" t="s">
        <v>28</v>
      </c>
      <c r="F8" s="3" t="s">
        <v>32</v>
      </c>
      <c r="G8" s="1">
        <v>33382</v>
      </c>
      <c r="H8" s="3" t="s">
        <v>17</v>
      </c>
      <c r="I8" s="2">
        <v>40.8</v>
      </c>
      <c r="J8" s="28">
        <v>1.1756</v>
      </c>
      <c r="K8" s="3">
        <v>27.5</v>
      </c>
      <c r="L8" s="3">
        <v>30</v>
      </c>
      <c r="M8" s="57">
        <v>32.5</v>
      </c>
      <c r="N8" s="3"/>
      <c r="O8" s="47">
        <v>30</v>
      </c>
      <c r="P8" s="28">
        <f t="shared" si="0"/>
        <v>35.268</v>
      </c>
      <c r="Q8" s="38"/>
    </row>
    <row r="9" spans="1:17" ht="12.75">
      <c r="A9" s="37">
        <v>12</v>
      </c>
      <c r="B9" s="3">
        <v>1</v>
      </c>
      <c r="C9" s="3">
        <v>60</v>
      </c>
      <c r="D9" s="3" t="s">
        <v>89</v>
      </c>
      <c r="E9" s="3" t="s">
        <v>28</v>
      </c>
      <c r="F9" s="3" t="s">
        <v>90</v>
      </c>
      <c r="G9" s="1">
        <v>34100</v>
      </c>
      <c r="H9" s="3" t="s">
        <v>24</v>
      </c>
      <c r="I9" s="2">
        <v>58.2</v>
      </c>
      <c r="J9" s="28">
        <v>0.894</v>
      </c>
      <c r="K9" s="3">
        <v>45</v>
      </c>
      <c r="L9" s="3">
        <v>47.5</v>
      </c>
      <c r="M9" s="57">
        <v>52.5</v>
      </c>
      <c r="N9" s="3"/>
      <c r="O9" s="47">
        <v>47.5</v>
      </c>
      <c r="P9" s="28">
        <f t="shared" si="0"/>
        <v>42.465</v>
      </c>
      <c r="Q9" s="38"/>
    </row>
    <row r="10" spans="1:17" ht="12.75">
      <c r="A10" s="37">
        <v>12</v>
      </c>
      <c r="B10" s="3">
        <v>1</v>
      </c>
      <c r="C10" s="3">
        <v>60</v>
      </c>
      <c r="D10" s="3" t="s">
        <v>84</v>
      </c>
      <c r="E10" s="3" t="s">
        <v>28</v>
      </c>
      <c r="F10" s="3" t="s">
        <v>32</v>
      </c>
      <c r="G10" s="1">
        <v>31772</v>
      </c>
      <c r="H10" s="3" t="s">
        <v>17</v>
      </c>
      <c r="I10" s="2">
        <v>59.55</v>
      </c>
      <c r="J10" s="28">
        <v>0.8676</v>
      </c>
      <c r="K10" s="3">
        <v>40</v>
      </c>
      <c r="L10" s="3">
        <v>45</v>
      </c>
      <c r="M10" s="3">
        <v>47.5</v>
      </c>
      <c r="N10" s="3"/>
      <c r="O10" s="47">
        <v>47.5</v>
      </c>
      <c r="P10" s="28">
        <f t="shared" si="0"/>
        <v>41.211</v>
      </c>
      <c r="Q10" s="38"/>
    </row>
    <row r="11" spans="1:17" ht="12.75">
      <c r="A11" s="37">
        <v>12</v>
      </c>
      <c r="B11" s="3">
        <v>1</v>
      </c>
      <c r="C11" s="3">
        <v>67.5</v>
      </c>
      <c r="D11" s="3" t="s">
        <v>29</v>
      </c>
      <c r="E11" s="3" t="s">
        <v>28</v>
      </c>
      <c r="F11" s="3" t="s">
        <v>32</v>
      </c>
      <c r="G11" s="1">
        <v>29580</v>
      </c>
      <c r="H11" s="3" t="s">
        <v>17</v>
      </c>
      <c r="I11" s="2">
        <v>66.4</v>
      </c>
      <c r="J11" s="28">
        <v>0.7918</v>
      </c>
      <c r="K11" s="3">
        <v>60</v>
      </c>
      <c r="L11" s="57">
        <v>62.5</v>
      </c>
      <c r="M11" s="3">
        <v>62.5</v>
      </c>
      <c r="N11" s="3"/>
      <c r="O11" s="47">
        <v>62.5</v>
      </c>
      <c r="P11" s="28">
        <f t="shared" si="0"/>
        <v>49.4875</v>
      </c>
      <c r="Q11" s="38"/>
    </row>
    <row r="12" spans="1:17" ht="12.75">
      <c r="A12" s="37">
        <v>12</v>
      </c>
      <c r="B12" s="3">
        <v>1</v>
      </c>
      <c r="C12" s="3">
        <v>75</v>
      </c>
      <c r="D12" s="3" t="s">
        <v>72</v>
      </c>
      <c r="E12" s="3" t="s">
        <v>28</v>
      </c>
      <c r="F12" s="3" t="s">
        <v>32</v>
      </c>
      <c r="G12" s="1">
        <v>28479</v>
      </c>
      <c r="H12" s="3" t="s">
        <v>17</v>
      </c>
      <c r="I12" s="2">
        <v>68.25</v>
      </c>
      <c r="J12" s="28">
        <v>0.7737</v>
      </c>
      <c r="K12" s="3">
        <v>70</v>
      </c>
      <c r="L12" s="57">
        <v>75</v>
      </c>
      <c r="M12" s="57">
        <v>75</v>
      </c>
      <c r="N12" s="3"/>
      <c r="O12" s="47">
        <v>70</v>
      </c>
      <c r="P12" s="28">
        <f t="shared" si="0"/>
        <v>54.159000000000006</v>
      </c>
      <c r="Q12" s="38"/>
    </row>
    <row r="13" spans="1:17" ht="12.75">
      <c r="A13" s="37">
        <v>12</v>
      </c>
      <c r="B13" s="3">
        <v>1</v>
      </c>
      <c r="C13" s="3">
        <v>82.5</v>
      </c>
      <c r="D13" s="3" t="s">
        <v>44</v>
      </c>
      <c r="E13" s="3" t="s">
        <v>28</v>
      </c>
      <c r="F13" s="3" t="s">
        <v>45</v>
      </c>
      <c r="G13" s="1">
        <v>28009</v>
      </c>
      <c r="H13" s="3" t="s">
        <v>17</v>
      </c>
      <c r="I13" s="2">
        <v>78.7</v>
      </c>
      <c r="J13" s="28">
        <v>0.6956</v>
      </c>
      <c r="K13" s="3">
        <v>57.5</v>
      </c>
      <c r="L13" s="3">
        <v>60</v>
      </c>
      <c r="M13" s="57">
        <v>62.5</v>
      </c>
      <c r="N13" s="3"/>
      <c r="O13" s="47">
        <v>60</v>
      </c>
      <c r="P13" s="28">
        <f t="shared" si="0"/>
        <v>41.736</v>
      </c>
      <c r="Q13" s="38"/>
    </row>
    <row r="14" spans="1:17" ht="12.75">
      <c r="A14" s="37"/>
      <c r="B14" s="3"/>
      <c r="C14" s="3"/>
      <c r="D14" s="3"/>
      <c r="E14" s="47" t="s">
        <v>186</v>
      </c>
      <c r="F14" s="3"/>
      <c r="G14" s="1"/>
      <c r="H14" s="3"/>
      <c r="I14" s="2"/>
      <c r="J14" s="28"/>
      <c r="K14" s="3"/>
      <c r="L14" s="3"/>
      <c r="M14" s="57"/>
      <c r="N14" s="3"/>
      <c r="O14" s="47"/>
      <c r="P14" s="28"/>
      <c r="Q14" s="38"/>
    </row>
    <row r="15" spans="1:17" ht="12.75">
      <c r="A15" s="37">
        <v>12</v>
      </c>
      <c r="B15" s="3">
        <v>1</v>
      </c>
      <c r="C15" s="3">
        <v>56</v>
      </c>
      <c r="D15" s="3" t="s">
        <v>66</v>
      </c>
      <c r="E15" s="3" t="s">
        <v>28</v>
      </c>
      <c r="F15" s="3" t="s">
        <v>67</v>
      </c>
      <c r="G15" s="1">
        <v>35632</v>
      </c>
      <c r="H15" s="3" t="s">
        <v>22</v>
      </c>
      <c r="I15" s="2">
        <v>52.2</v>
      </c>
      <c r="J15" s="28">
        <v>1.0041</v>
      </c>
      <c r="K15" s="3">
        <v>40</v>
      </c>
      <c r="L15" s="3">
        <v>50</v>
      </c>
      <c r="M15" s="3">
        <v>55</v>
      </c>
      <c r="N15" s="3"/>
      <c r="O15" s="47">
        <v>55</v>
      </c>
      <c r="P15" s="28">
        <f aca="true" t="shared" si="1" ref="P15:P52">O15*J15</f>
        <v>55.2255</v>
      </c>
      <c r="Q15" s="38"/>
    </row>
    <row r="16" spans="1:17" ht="12.75">
      <c r="A16" s="37">
        <v>12</v>
      </c>
      <c r="B16" s="3">
        <v>1</v>
      </c>
      <c r="C16" s="3">
        <v>60</v>
      </c>
      <c r="D16" s="3" t="s">
        <v>168</v>
      </c>
      <c r="E16" s="3" t="s">
        <v>62</v>
      </c>
      <c r="F16" s="3" t="s">
        <v>62</v>
      </c>
      <c r="G16" s="1">
        <v>36768</v>
      </c>
      <c r="H16" s="3" t="s">
        <v>27</v>
      </c>
      <c r="I16" s="2">
        <v>59.6</v>
      </c>
      <c r="J16" s="28">
        <v>0.9658</v>
      </c>
      <c r="K16" s="57">
        <v>70</v>
      </c>
      <c r="L16" s="57">
        <v>75</v>
      </c>
      <c r="M16" s="3">
        <v>75</v>
      </c>
      <c r="N16" s="3"/>
      <c r="O16" s="47">
        <v>75</v>
      </c>
      <c r="P16" s="28">
        <f t="shared" si="1"/>
        <v>72.435</v>
      </c>
      <c r="Q16" s="38"/>
    </row>
    <row r="17" spans="1:17" ht="12.75">
      <c r="A17" s="37">
        <v>12</v>
      </c>
      <c r="B17" s="3">
        <v>1</v>
      </c>
      <c r="C17" s="3">
        <v>60</v>
      </c>
      <c r="D17" s="3" t="s">
        <v>50</v>
      </c>
      <c r="E17" s="3" t="s">
        <v>51</v>
      </c>
      <c r="F17" s="3" t="s">
        <v>51</v>
      </c>
      <c r="G17" s="1">
        <v>35340</v>
      </c>
      <c r="H17" s="3" t="s">
        <v>22</v>
      </c>
      <c r="I17" s="2">
        <v>58.85</v>
      </c>
      <c r="J17" s="28">
        <v>0.8617</v>
      </c>
      <c r="K17" s="3">
        <v>97.5</v>
      </c>
      <c r="L17" s="57">
        <v>100</v>
      </c>
      <c r="M17" s="57">
        <v>100</v>
      </c>
      <c r="N17" s="3"/>
      <c r="O17" s="47">
        <v>97.5</v>
      </c>
      <c r="P17" s="28">
        <f t="shared" si="1"/>
        <v>84.01575</v>
      </c>
      <c r="Q17" s="38" t="s">
        <v>196</v>
      </c>
    </row>
    <row r="18" spans="1:17" ht="12.75">
      <c r="A18" s="37">
        <v>5</v>
      </c>
      <c r="B18" s="3">
        <v>2</v>
      </c>
      <c r="C18" s="3">
        <v>60</v>
      </c>
      <c r="D18" s="3" t="s">
        <v>52</v>
      </c>
      <c r="E18" s="3" t="s">
        <v>51</v>
      </c>
      <c r="F18" s="3" t="s">
        <v>51</v>
      </c>
      <c r="G18" s="1">
        <v>35340</v>
      </c>
      <c r="H18" s="3" t="s">
        <v>22</v>
      </c>
      <c r="I18" s="2">
        <v>59.1</v>
      </c>
      <c r="J18" s="28">
        <v>0.8572</v>
      </c>
      <c r="K18" s="3">
        <v>85</v>
      </c>
      <c r="L18" s="3">
        <v>90</v>
      </c>
      <c r="M18" s="3">
        <v>92.5</v>
      </c>
      <c r="N18" s="3"/>
      <c r="O18" s="47">
        <v>92.5</v>
      </c>
      <c r="P18" s="28">
        <f t="shared" si="1"/>
        <v>79.291</v>
      </c>
      <c r="Q18" s="38" t="s">
        <v>197</v>
      </c>
    </row>
    <row r="19" spans="1:17" ht="12.75">
      <c r="A19" s="37">
        <v>12</v>
      </c>
      <c r="B19" s="3">
        <v>1</v>
      </c>
      <c r="C19" s="3">
        <v>67.5</v>
      </c>
      <c r="D19" s="3" t="s">
        <v>78</v>
      </c>
      <c r="E19" s="3" t="s">
        <v>28</v>
      </c>
      <c r="F19" s="3" t="s">
        <v>32</v>
      </c>
      <c r="G19" s="1">
        <v>34576</v>
      </c>
      <c r="H19" s="3" t="s">
        <v>24</v>
      </c>
      <c r="I19" s="2">
        <v>67.25</v>
      </c>
      <c r="J19" s="28">
        <v>0.7424</v>
      </c>
      <c r="K19" s="3">
        <v>122.5</v>
      </c>
      <c r="L19" s="3">
        <v>127.5</v>
      </c>
      <c r="M19" s="3">
        <v>132.5</v>
      </c>
      <c r="N19" s="3"/>
      <c r="O19" s="47">
        <v>132.5</v>
      </c>
      <c r="P19" s="28">
        <f t="shared" si="1"/>
        <v>98.368</v>
      </c>
      <c r="Q19" s="38"/>
    </row>
    <row r="20" spans="1:17" ht="12.75">
      <c r="A20" s="37">
        <v>5</v>
      </c>
      <c r="B20" s="3">
        <v>2</v>
      </c>
      <c r="C20" s="3">
        <v>67.5</v>
      </c>
      <c r="D20" s="3" t="s">
        <v>42</v>
      </c>
      <c r="E20" s="3" t="s">
        <v>28</v>
      </c>
      <c r="F20" s="3" t="s">
        <v>43</v>
      </c>
      <c r="G20" s="1">
        <v>34841</v>
      </c>
      <c r="H20" s="3" t="s">
        <v>24</v>
      </c>
      <c r="I20" s="2">
        <v>66.7</v>
      </c>
      <c r="J20" s="28">
        <v>0.7557</v>
      </c>
      <c r="K20" s="3">
        <v>122.5</v>
      </c>
      <c r="L20" s="3">
        <v>127.5</v>
      </c>
      <c r="M20" s="57">
        <v>132.5</v>
      </c>
      <c r="N20" s="3"/>
      <c r="O20" s="47">
        <v>127.5</v>
      </c>
      <c r="P20" s="28">
        <f t="shared" si="1"/>
        <v>96.35175000000001</v>
      </c>
      <c r="Q20" s="38"/>
    </row>
    <row r="21" spans="1:17" ht="12.75">
      <c r="A21" s="37">
        <v>12</v>
      </c>
      <c r="B21" s="3">
        <v>1</v>
      </c>
      <c r="C21" s="3">
        <v>67.5</v>
      </c>
      <c r="D21" s="3" t="s">
        <v>49</v>
      </c>
      <c r="E21" s="3" t="s">
        <v>35</v>
      </c>
      <c r="F21" s="3" t="s">
        <v>35</v>
      </c>
      <c r="G21" s="1">
        <v>26748</v>
      </c>
      <c r="H21" s="3" t="s">
        <v>19</v>
      </c>
      <c r="I21" s="2">
        <v>63.1</v>
      </c>
      <c r="J21" s="28">
        <v>0.7799</v>
      </c>
      <c r="K21" s="57">
        <v>57.5</v>
      </c>
      <c r="L21" s="3">
        <v>57.5</v>
      </c>
      <c r="M21" s="3">
        <v>62.5</v>
      </c>
      <c r="N21" s="3"/>
      <c r="O21" s="47">
        <v>62.5</v>
      </c>
      <c r="P21" s="28">
        <f t="shared" si="1"/>
        <v>48.743750000000006</v>
      </c>
      <c r="Q21" s="38"/>
    </row>
    <row r="22" spans="1:17" ht="12.75">
      <c r="A22" s="37">
        <v>12</v>
      </c>
      <c r="B22" s="3">
        <v>1</v>
      </c>
      <c r="C22" s="3">
        <v>75</v>
      </c>
      <c r="D22" s="3" t="s">
        <v>82</v>
      </c>
      <c r="E22" s="3" t="s">
        <v>28</v>
      </c>
      <c r="F22" s="3" t="s">
        <v>83</v>
      </c>
      <c r="G22" s="1">
        <v>27780</v>
      </c>
      <c r="H22" s="3" t="s">
        <v>19</v>
      </c>
      <c r="I22" s="2">
        <v>72.15</v>
      </c>
      <c r="J22" s="28">
        <v>0.6751</v>
      </c>
      <c r="K22" s="3">
        <v>150</v>
      </c>
      <c r="L22" s="3">
        <v>160</v>
      </c>
      <c r="M22" s="57">
        <v>165</v>
      </c>
      <c r="N22" s="3"/>
      <c r="O22" s="47">
        <v>160</v>
      </c>
      <c r="P22" s="28">
        <f t="shared" si="1"/>
        <v>108.016</v>
      </c>
      <c r="Q22" s="38"/>
    </row>
    <row r="23" spans="1:17" ht="12.75">
      <c r="A23" s="37">
        <v>5</v>
      </c>
      <c r="B23" s="3">
        <v>2</v>
      </c>
      <c r="C23" s="3">
        <v>75</v>
      </c>
      <c r="D23" s="3" t="s">
        <v>147</v>
      </c>
      <c r="E23" s="3" t="s">
        <v>148</v>
      </c>
      <c r="F23" s="3" t="s">
        <v>148</v>
      </c>
      <c r="G23" s="1">
        <v>27310</v>
      </c>
      <c r="H23" s="3" t="s">
        <v>19</v>
      </c>
      <c r="I23" s="2">
        <v>72.4</v>
      </c>
      <c r="J23" s="28">
        <v>0.6856</v>
      </c>
      <c r="K23" s="3">
        <v>100</v>
      </c>
      <c r="L23" s="3">
        <v>105</v>
      </c>
      <c r="M23" s="57">
        <v>110</v>
      </c>
      <c r="N23" s="3"/>
      <c r="O23" s="47">
        <v>105</v>
      </c>
      <c r="P23" s="28">
        <f t="shared" si="1"/>
        <v>71.988</v>
      </c>
      <c r="Q23" s="38"/>
    </row>
    <row r="24" spans="1:17" ht="12.75">
      <c r="A24" s="37">
        <v>12</v>
      </c>
      <c r="B24" s="3">
        <v>1</v>
      </c>
      <c r="C24" s="3">
        <v>75</v>
      </c>
      <c r="D24" s="3" t="s">
        <v>81</v>
      </c>
      <c r="E24" s="3" t="s">
        <v>28</v>
      </c>
      <c r="F24" s="3" t="s">
        <v>71</v>
      </c>
      <c r="G24" s="1">
        <v>28491</v>
      </c>
      <c r="H24" s="3" t="s">
        <v>17</v>
      </c>
      <c r="I24" s="2">
        <v>74</v>
      </c>
      <c r="J24" s="28">
        <v>0.6716</v>
      </c>
      <c r="K24" s="57">
        <v>130</v>
      </c>
      <c r="L24" s="3">
        <v>130</v>
      </c>
      <c r="M24" s="57">
        <v>137.5</v>
      </c>
      <c r="N24" s="3"/>
      <c r="O24" s="47">
        <v>130</v>
      </c>
      <c r="P24" s="28">
        <f t="shared" si="1"/>
        <v>87.30799999999999</v>
      </c>
      <c r="Q24" s="38"/>
    </row>
    <row r="25" spans="1:17" ht="12.75">
      <c r="A25" s="37">
        <v>5</v>
      </c>
      <c r="B25" s="3">
        <v>2</v>
      </c>
      <c r="C25" s="3">
        <v>75</v>
      </c>
      <c r="D25" s="3" t="s">
        <v>70</v>
      </c>
      <c r="E25" s="3" t="s">
        <v>28</v>
      </c>
      <c r="F25" s="3" t="s">
        <v>71</v>
      </c>
      <c r="G25" s="1">
        <v>32874</v>
      </c>
      <c r="H25" s="3" t="s">
        <v>17</v>
      </c>
      <c r="I25" s="2">
        <v>74.1</v>
      </c>
      <c r="J25" s="28">
        <v>0.6708</v>
      </c>
      <c r="K25" s="3">
        <v>112.5</v>
      </c>
      <c r="L25" s="57">
        <v>120</v>
      </c>
      <c r="M25" s="57">
        <v>120</v>
      </c>
      <c r="N25" s="3"/>
      <c r="O25" s="47">
        <v>112.5</v>
      </c>
      <c r="P25" s="28">
        <f t="shared" si="1"/>
        <v>75.46499999999999</v>
      </c>
      <c r="Q25" s="38"/>
    </row>
    <row r="26" spans="1:17" ht="12.75">
      <c r="A26" s="37">
        <v>12</v>
      </c>
      <c r="B26" s="3">
        <v>1</v>
      </c>
      <c r="C26" s="3">
        <v>75</v>
      </c>
      <c r="D26" s="3" t="s">
        <v>53</v>
      </c>
      <c r="E26" s="3" t="s">
        <v>51</v>
      </c>
      <c r="F26" s="3" t="s">
        <v>51</v>
      </c>
      <c r="G26" s="1">
        <v>35796</v>
      </c>
      <c r="H26" s="3" t="s">
        <v>22</v>
      </c>
      <c r="I26" s="2">
        <v>70.75</v>
      </c>
      <c r="J26" s="28">
        <v>0.7382</v>
      </c>
      <c r="K26" s="3">
        <v>85</v>
      </c>
      <c r="L26" s="3">
        <v>87.5</v>
      </c>
      <c r="M26" s="3">
        <v>90</v>
      </c>
      <c r="N26" s="3"/>
      <c r="O26" s="47">
        <v>90</v>
      </c>
      <c r="P26" s="28">
        <f t="shared" si="1"/>
        <v>66.438</v>
      </c>
      <c r="Q26" s="38"/>
    </row>
    <row r="27" spans="1:17" ht="12.75">
      <c r="A27" s="37">
        <v>12</v>
      </c>
      <c r="B27" s="3">
        <v>1</v>
      </c>
      <c r="C27" s="3">
        <v>82.5</v>
      </c>
      <c r="D27" s="3" t="s">
        <v>87</v>
      </c>
      <c r="E27" s="3" t="s">
        <v>28</v>
      </c>
      <c r="F27" s="3" t="s">
        <v>88</v>
      </c>
      <c r="G27" s="1">
        <v>33857</v>
      </c>
      <c r="H27" s="3" t="s">
        <v>24</v>
      </c>
      <c r="I27" s="2">
        <v>78.8</v>
      </c>
      <c r="J27" s="28">
        <v>0.6399</v>
      </c>
      <c r="K27" s="3">
        <v>120</v>
      </c>
      <c r="L27" s="3">
        <v>132.5</v>
      </c>
      <c r="M27" s="57">
        <v>140</v>
      </c>
      <c r="N27" s="3"/>
      <c r="O27" s="47">
        <v>132.5</v>
      </c>
      <c r="P27" s="28">
        <f t="shared" si="1"/>
        <v>84.78675</v>
      </c>
      <c r="Q27" s="38"/>
    </row>
    <row r="28" spans="1:17" ht="12.75">
      <c r="A28" s="37">
        <v>12</v>
      </c>
      <c r="B28" s="3">
        <v>1</v>
      </c>
      <c r="C28" s="3">
        <v>82.5</v>
      </c>
      <c r="D28" s="3" t="s">
        <v>68</v>
      </c>
      <c r="E28" s="3" t="s">
        <v>28</v>
      </c>
      <c r="F28" s="3" t="s">
        <v>69</v>
      </c>
      <c r="G28" s="1">
        <v>27030</v>
      </c>
      <c r="H28" s="3" t="s">
        <v>19</v>
      </c>
      <c r="I28" s="2">
        <v>82.1</v>
      </c>
      <c r="J28" s="28">
        <v>0.627</v>
      </c>
      <c r="K28" s="57">
        <v>165</v>
      </c>
      <c r="L28" s="3">
        <v>165</v>
      </c>
      <c r="M28" s="57">
        <v>175</v>
      </c>
      <c r="N28" s="3"/>
      <c r="O28" s="47">
        <v>165</v>
      </c>
      <c r="P28" s="28">
        <f t="shared" si="1"/>
        <v>103.455</v>
      </c>
      <c r="Q28" s="38"/>
    </row>
    <row r="29" spans="1:17" ht="12.75">
      <c r="A29" s="37">
        <v>5</v>
      </c>
      <c r="B29" s="3">
        <v>2</v>
      </c>
      <c r="C29" s="3">
        <v>82.5</v>
      </c>
      <c r="D29" s="3" t="s">
        <v>162</v>
      </c>
      <c r="E29" s="3" t="s">
        <v>163</v>
      </c>
      <c r="F29" s="3" t="s">
        <v>164</v>
      </c>
      <c r="G29" s="1">
        <v>27649</v>
      </c>
      <c r="H29" s="3" t="s">
        <v>19</v>
      </c>
      <c r="I29" s="2">
        <v>79.5</v>
      </c>
      <c r="J29" s="28">
        <v>0.6358</v>
      </c>
      <c r="K29" s="3">
        <v>132.5</v>
      </c>
      <c r="L29" s="57">
        <v>137.5</v>
      </c>
      <c r="M29" s="57">
        <v>137.5</v>
      </c>
      <c r="N29" s="3"/>
      <c r="O29" s="47">
        <v>132.5</v>
      </c>
      <c r="P29" s="28">
        <f t="shared" si="1"/>
        <v>84.2435</v>
      </c>
      <c r="Q29" s="38"/>
    </row>
    <row r="30" spans="1:17" ht="12.75">
      <c r="A30" s="37">
        <v>12</v>
      </c>
      <c r="B30" s="3">
        <v>1</v>
      </c>
      <c r="C30" s="3">
        <v>82.5</v>
      </c>
      <c r="D30" s="3" t="s">
        <v>54</v>
      </c>
      <c r="E30" s="3" t="s">
        <v>55</v>
      </c>
      <c r="F30" s="3" t="s">
        <v>20</v>
      </c>
      <c r="G30" s="1">
        <v>20660</v>
      </c>
      <c r="H30" s="3" t="s">
        <v>25</v>
      </c>
      <c r="I30" s="2">
        <v>80.5</v>
      </c>
      <c r="J30" s="28">
        <v>1.0019</v>
      </c>
      <c r="K30" s="3">
        <v>115</v>
      </c>
      <c r="L30" s="57">
        <v>122.5</v>
      </c>
      <c r="M30" s="3">
        <v>122.5</v>
      </c>
      <c r="N30" s="3"/>
      <c r="O30" s="47">
        <v>122.5</v>
      </c>
      <c r="P30" s="28">
        <f t="shared" si="1"/>
        <v>122.73275</v>
      </c>
      <c r="Q30" s="38" t="s">
        <v>203</v>
      </c>
    </row>
    <row r="31" spans="1:17" ht="12.75">
      <c r="A31" s="37">
        <v>12</v>
      </c>
      <c r="B31" s="3">
        <v>1</v>
      </c>
      <c r="C31" s="3">
        <v>82.5</v>
      </c>
      <c r="D31" s="3" t="s">
        <v>75</v>
      </c>
      <c r="E31" s="3" t="s">
        <v>74</v>
      </c>
      <c r="F31" s="3" t="s">
        <v>74</v>
      </c>
      <c r="G31" s="1">
        <v>30820</v>
      </c>
      <c r="H31" s="3" t="s">
        <v>17</v>
      </c>
      <c r="I31" s="2">
        <v>81.75</v>
      </c>
      <c r="J31" s="28">
        <v>0.623</v>
      </c>
      <c r="K31" s="3">
        <v>132.5</v>
      </c>
      <c r="L31" s="3">
        <v>140</v>
      </c>
      <c r="M31" s="3">
        <v>147.5</v>
      </c>
      <c r="N31" s="3"/>
      <c r="O31" s="47">
        <v>147.5</v>
      </c>
      <c r="P31" s="28">
        <f t="shared" si="1"/>
        <v>91.8925</v>
      </c>
      <c r="Q31" s="38"/>
    </row>
    <row r="32" spans="1:17" ht="12.75">
      <c r="A32" s="37">
        <v>5</v>
      </c>
      <c r="B32" s="3">
        <v>2</v>
      </c>
      <c r="C32" s="3">
        <v>82.5</v>
      </c>
      <c r="D32" s="3" t="s">
        <v>60</v>
      </c>
      <c r="E32" s="3" t="s">
        <v>28</v>
      </c>
      <c r="F32" s="3" t="s">
        <v>59</v>
      </c>
      <c r="G32" s="1">
        <v>32509</v>
      </c>
      <c r="H32" s="3" t="s">
        <v>17</v>
      </c>
      <c r="I32" s="2">
        <v>81.75</v>
      </c>
      <c r="J32" s="28">
        <v>0.623</v>
      </c>
      <c r="K32" s="3">
        <v>135</v>
      </c>
      <c r="L32" s="3">
        <v>142.5</v>
      </c>
      <c r="M32" s="57">
        <v>150</v>
      </c>
      <c r="N32" s="3"/>
      <c r="O32" s="47">
        <v>142.5</v>
      </c>
      <c r="P32" s="28">
        <f t="shared" si="1"/>
        <v>88.7775</v>
      </c>
      <c r="Q32" s="38"/>
    </row>
    <row r="33" spans="1:17" ht="12.75">
      <c r="A33" s="37">
        <v>0</v>
      </c>
      <c r="B33" s="3" t="s">
        <v>192</v>
      </c>
      <c r="C33" s="3">
        <v>82.5</v>
      </c>
      <c r="D33" s="3" t="s">
        <v>92</v>
      </c>
      <c r="E33" s="3" t="s">
        <v>28</v>
      </c>
      <c r="F33" s="3" t="s">
        <v>43</v>
      </c>
      <c r="G33" s="1">
        <v>33950</v>
      </c>
      <c r="H33" s="3" t="s">
        <v>17</v>
      </c>
      <c r="I33" s="2">
        <v>80.1</v>
      </c>
      <c r="J33" s="28">
        <v>0.6324</v>
      </c>
      <c r="K33" s="57">
        <v>150</v>
      </c>
      <c r="L33" s="57">
        <v>155</v>
      </c>
      <c r="M33" s="57">
        <v>155</v>
      </c>
      <c r="N33" s="3"/>
      <c r="O33" s="47">
        <v>0</v>
      </c>
      <c r="P33" s="28">
        <f t="shared" si="1"/>
        <v>0</v>
      </c>
      <c r="Q33" s="38"/>
    </row>
    <row r="34" spans="1:17" ht="12.75">
      <c r="A34" s="37">
        <v>12</v>
      </c>
      <c r="B34" s="3">
        <v>1</v>
      </c>
      <c r="C34" s="3">
        <v>82.5</v>
      </c>
      <c r="D34" s="3" t="s">
        <v>167</v>
      </c>
      <c r="E34" s="3" t="s">
        <v>62</v>
      </c>
      <c r="F34" s="3" t="s">
        <v>62</v>
      </c>
      <c r="G34" s="1">
        <v>35713</v>
      </c>
      <c r="H34" s="3" t="s">
        <v>22</v>
      </c>
      <c r="I34" s="2">
        <v>82.35</v>
      </c>
      <c r="J34" s="28">
        <v>0.6575</v>
      </c>
      <c r="K34" s="3">
        <v>120</v>
      </c>
      <c r="L34" s="3">
        <v>130</v>
      </c>
      <c r="M34" s="57">
        <v>135</v>
      </c>
      <c r="N34" s="3"/>
      <c r="O34" s="47">
        <v>130</v>
      </c>
      <c r="P34" s="28">
        <f t="shared" si="1"/>
        <v>85.475</v>
      </c>
      <c r="Q34" s="38" t="s">
        <v>195</v>
      </c>
    </row>
    <row r="35" spans="1:17" ht="12.75">
      <c r="A35" s="37">
        <v>12</v>
      </c>
      <c r="B35" s="3">
        <v>1</v>
      </c>
      <c r="C35" s="3">
        <v>90</v>
      </c>
      <c r="D35" s="3" t="s">
        <v>85</v>
      </c>
      <c r="E35" s="3" t="s">
        <v>28</v>
      </c>
      <c r="F35" s="3" t="s">
        <v>86</v>
      </c>
      <c r="G35" s="1">
        <v>25780</v>
      </c>
      <c r="H35" s="3" t="s">
        <v>18</v>
      </c>
      <c r="I35" s="2">
        <v>87.8</v>
      </c>
      <c r="J35" s="28">
        <v>0.6228</v>
      </c>
      <c r="K35" s="3">
        <v>125</v>
      </c>
      <c r="L35" s="3">
        <v>130</v>
      </c>
      <c r="M35" s="3">
        <v>135</v>
      </c>
      <c r="N35" s="3"/>
      <c r="O35" s="47">
        <v>135</v>
      </c>
      <c r="P35" s="28">
        <f t="shared" si="1"/>
        <v>84.078</v>
      </c>
      <c r="Q35" s="38"/>
    </row>
    <row r="36" spans="1:17" ht="12.75">
      <c r="A36" s="37">
        <v>12</v>
      </c>
      <c r="B36" s="3">
        <v>1</v>
      </c>
      <c r="C36" s="3">
        <v>90</v>
      </c>
      <c r="D36" s="3" t="s">
        <v>91</v>
      </c>
      <c r="E36" s="3" t="s">
        <v>28</v>
      </c>
      <c r="F36" s="3" t="s">
        <v>43</v>
      </c>
      <c r="G36" s="1">
        <v>29063</v>
      </c>
      <c r="H36" s="3" t="s">
        <v>17</v>
      </c>
      <c r="I36" s="2">
        <v>89.05</v>
      </c>
      <c r="J36" s="28">
        <v>0.5889</v>
      </c>
      <c r="K36" s="3">
        <v>160</v>
      </c>
      <c r="L36" s="3">
        <v>165</v>
      </c>
      <c r="M36" s="3">
        <v>167.5</v>
      </c>
      <c r="N36" s="3"/>
      <c r="O36" s="47">
        <v>167.5</v>
      </c>
      <c r="P36" s="28">
        <f t="shared" si="1"/>
        <v>98.64075</v>
      </c>
      <c r="Q36" s="38" t="s">
        <v>199</v>
      </c>
    </row>
    <row r="37" spans="1:17" ht="12.75">
      <c r="A37" s="37">
        <v>5</v>
      </c>
      <c r="B37" s="3">
        <v>2</v>
      </c>
      <c r="C37" s="3">
        <v>90</v>
      </c>
      <c r="D37" s="3" t="s">
        <v>73</v>
      </c>
      <c r="E37" s="3" t="s">
        <v>74</v>
      </c>
      <c r="F37" s="3" t="s">
        <v>74</v>
      </c>
      <c r="G37" s="1">
        <v>28872</v>
      </c>
      <c r="H37" s="3" t="s">
        <v>17</v>
      </c>
      <c r="I37" s="2">
        <v>87.9</v>
      </c>
      <c r="J37" s="28">
        <v>0.5939</v>
      </c>
      <c r="K37" s="3">
        <v>142.5</v>
      </c>
      <c r="L37" s="3">
        <v>152.5</v>
      </c>
      <c r="M37" s="3">
        <v>160</v>
      </c>
      <c r="N37" s="3"/>
      <c r="O37" s="47">
        <v>160</v>
      </c>
      <c r="P37" s="28">
        <f t="shared" si="1"/>
        <v>95.024</v>
      </c>
      <c r="Q37" s="38" t="s">
        <v>200</v>
      </c>
    </row>
    <row r="38" spans="1:17" ht="12.75">
      <c r="A38" s="37">
        <v>3</v>
      </c>
      <c r="B38" s="3">
        <v>3</v>
      </c>
      <c r="C38" s="3">
        <v>90</v>
      </c>
      <c r="D38" s="3" t="s">
        <v>57</v>
      </c>
      <c r="E38" s="3" t="s">
        <v>58</v>
      </c>
      <c r="F38" s="3" t="s">
        <v>59</v>
      </c>
      <c r="G38" s="1">
        <v>30583</v>
      </c>
      <c r="H38" s="3" t="s">
        <v>17</v>
      </c>
      <c r="I38" s="2">
        <v>89.15</v>
      </c>
      <c r="J38" s="28">
        <v>0.5885</v>
      </c>
      <c r="K38" s="57">
        <v>155</v>
      </c>
      <c r="L38" s="3">
        <v>155</v>
      </c>
      <c r="M38" s="57">
        <v>157.5</v>
      </c>
      <c r="N38" s="3"/>
      <c r="O38" s="47">
        <v>155</v>
      </c>
      <c r="P38" s="28">
        <f t="shared" si="1"/>
        <v>91.2175</v>
      </c>
      <c r="Q38" s="38"/>
    </row>
    <row r="39" spans="1:17" ht="12.75">
      <c r="A39" s="37">
        <v>2</v>
      </c>
      <c r="B39" s="3">
        <v>4</v>
      </c>
      <c r="C39" s="3">
        <v>90</v>
      </c>
      <c r="D39" s="3" t="s">
        <v>79</v>
      </c>
      <c r="E39" s="3" t="s">
        <v>28</v>
      </c>
      <c r="F39" s="3" t="s">
        <v>80</v>
      </c>
      <c r="G39" s="1">
        <v>30831</v>
      </c>
      <c r="H39" s="3" t="s">
        <v>17</v>
      </c>
      <c r="I39" s="2">
        <v>86.4</v>
      </c>
      <c r="J39" s="28">
        <v>0.6004</v>
      </c>
      <c r="K39" s="57">
        <v>145</v>
      </c>
      <c r="L39" s="3">
        <v>145</v>
      </c>
      <c r="M39" s="57">
        <v>150</v>
      </c>
      <c r="N39" s="3"/>
      <c r="O39" s="47">
        <v>145</v>
      </c>
      <c r="P39" s="28">
        <f t="shared" si="1"/>
        <v>87.058</v>
      </c>
      <c r="Q39" s="38"/>
    </row>
    <row r="40" spans="1:17" ht="12.75">
      <c r="A40" s="37">
        <v>1</v>
      </c>
      <c r="B40" s="3">
        <v>5</v>
      </c>
      <c r="C40" s="3">
        <v>90</v>
      </c>
      <c r="D40" s="3" t="s">
        <v>152</v>
      </c>
      <c r="E40" s="3" t="s">
        <v>28</v>
      </c>
      <c r="F40" s="3" t="s">
        <v>43</v>
      </c>
      <c r="G40" s="1">
        <v>32717</v>
      </c>
      <c r="H40" s="3" t="s">
        <v>17</v>
      </c>
      <c r="I40" s="2">
        <v>83.7</v>
      </c>
      <c r="J40" s="28">
        <v>0.6132</v>
      </c>
      <c r="K40" s="3">
        <v>112.5</v>
      </c>
      <c r="L40" s="57">
        <v>117.5</v>
      </c>
      <c r="M40" s="57">
        <v>117.5</v>
      </c>
      <c r="N40" s="3"/>
      <c r="O40" s="47">
        <v>112.5</v>
      </c>
      <c r="P40" s="28">
        <f t="shared" si="1"/>
        <v>68.985</v>
      </c>
      <c r="Q40" s="38"/>
    </row>
    <row r="41" spans="1:17" ht="12.75">
      <c r="A41" s="37">
        <v>0</v>
      </c>
      <c r="B41" s="3" t="s">
        <v>192</v>
      </c>
      <c r="C41" s="3">
        <v>90</v>
      </c>
      <c r="D41" s="3" t="s">
        <v>47</v>
      </c>
      <c r="E41" s="3" t="s">
        <v>48</v>
      </c>
      <c r="F41" s="3" t="s">
        <v>23</v>
      </c>
      <c r="G41" s="1">
        <v>31166</v>
      </c>
      <c r="H41" s="3" t="s">
        <v>17</v>
      </c>
      <c r="I41" s="2">
        <v>88.65</v>
      </c>
      <c r="J41" s="28">
        <v>0.5905</v>
      </c>
      <c r="K41" s="57">
        <v>162.5</v>
      </c>
      <c r="L41" s="57">
        <v>162.5</v>
      </c>
      <c r="M41" s="57">
        <v>162.5</v>
      </c>
      <c r="N41" s="3"/>
      <c r="O41" s="47">
        <v>0</v>
      </c>
      <c r="P41" s="28">
        <f t="shared" si="1"/>
        <v>0</v>
      </c>
      <c r="Q41" s="38"/>
    </row>
    <row r="42" spans="1:17" ht="12.75">
      <c r="A42" s="37">
        <v>12</v>
      </c>
      <c r="B42" s="3">
        <v>1</v>
      </c>
      <c r="C42" s="3">
        <v>100</v>
      </c>
      <c r="D42" s="3" t="s">
        <v>149</v>
      </c>
      <c r="E42" s="3" t="s">
        <v>150</v>
      </c>
      <c r="F42" s="3" t="s">
        <v>151</v>
      </c>
      <c r="G42" s="1">
        <v>27030</v>
      </c>
      <c r="H42" s="3" t="s">
        <v>19</v>
      </c>
      <c r="I42" s="2">
        <v>91.7</v>
      </c>
      <c r="J42" s="28">
        <v>0.5842</v>
      </c>
      <c r="K42" s="57">
        <v>130</v>
      </c>
      <c r="L42" s="3">
        <v>140</v>
      </c>
      <c r="M42" s="57">
        <v>150</v>
      </c>
      <c r="N42" s="3"/>
      <c r="O42" s="47">
        <v>140</v>
      </c>
      <c r="P42" s="28">
        <f t="shared" si="1"/>
        <v>81.78800000000001</v>
      </c>
      <c r="Q42" s="38"/>
    </row>
    <row r="43" spans="1:17" ht="12.75">
      <c r="A43" s="37">
        <v>12</v>
      </c>
      <c r="B43" s="3">
        <v>1</v>
      </c>
      <c r="C43" s="3">
        <v>100</v>
      </c>
      <c r="D43" s="3" t="s">
        <v>156</v>
      </c>
      <c r="E43" s="3" t="s">
        <v>157</v>
      </c>
      <c r="F43" s="3" t="s">
        <v>157</v>
      </c>
      <c r="G43" s="1">
        <v>21464</v>
      </c>
      <c r="H43" s="3" t="s">
        <v>25</v>
      </c>
      <c r="I43" s="2">
        <v>96.5</v>
      </c>
      <c r="J43" s="28">
        <v>0.8337</v>
      </c>
      <c r="K43" s="3">
        <v>150</v>
      </c>
      <c r="L43" s="3">
        <v>162.5</v>
      </c>
      <c r="M43" s="3">
        <v>170</v>
      </c>
      <c r="N43" s="3"/>
      <c r="O43" s="47">
        <v>170</v>
      </c>
      <c r="P43" s="28">
        <f t="shared" si="1"/>
        <v>141.729</v>
      </c>
      <c r="Q43" s="38" t="s">
        <v>201</v>
      </c>
    </row>
    <row r="44" spans="1:17" ht="12.75">
      <c r="A44" s="37">
        <v>12</v>
      </c>
      <c r="B44" s="3">
        <v>1</v>
      </c>
      <c r="C44" s="3">
        <v>100</v>
      </c>
      <c r="D44" s="3" t="s">
        <v>56</v>
      </c>
      <c r="E44" s="3" t="s">
        <v>55</v>
      </c>
      <c r="F44" s="3" t="s">
        <v>20</v>
      </c>
      <c r="G44" s="1">
        <v>19230</v>
      </c>
      <c r="H44" s="3" t="s">
        <v>26</v>
      </c>
      <c r="I44" s="2">
        <v>93.6</v>
      </c>
      <c r="J44" s="28">
        <v>1.0359</v>
      </c>
      <c r="K44" s="57">
        <v>120</v>
      </c>
      <c r="L44" s="3">
        <v>120</v>
      </c>
      <c r="M44" s="3">
        <v>125</v>
      </c>
      <c r="N44" s="3"/>
      <c r="O44" s="47">
        <v>125</v>
      </c>
      <c r="P44" s="28">
        <f t="shared" si="1"/>
        <v>129.4875</v>
      </c>
      <c r="Q44" s="38" t="s">
        <v>202</v>
      </c>
    </row>
    <row r="45" spans="1:17" ht="12.75">
      <c r="A45" s="37">
        <v>12</v>
      </c>
      <c r="B45" s="3">
        <v>1</v>
      </c>
      <c r="C45" s="3">
        <v>100</v>
      </c>
      <c r="D45" s="3" t="s">
        <v>61</v>
      </c>
      <c r="E45" s="3" t="s">
        <v>62</v>
      </c>
      <c r="F45" s="3" t="s">
        <v>62</v>
      </c>
      <c r="G45" s="1">
        <v>33468</v>
      </c>
      <c r="H45" s="3" t="s">
        <v>17</v>
      </c>
      <c r="I45" s="2">
        <v>95.3</v>
      </c>
      <c r="J45" s="28">
        <v>0.5669</v>
      </c>
      <c r="K45" s="3">
        <v>120</v>
      </c>
      <c r="L45" s="57">
        <v>130</v>
      </c>
      <c r="M45" s="57">
        <v>130</v>
      </c>
      <c r="N45" s="3"/>
      <c r="O45" s="47">
        <v>120</v>
      </c>
      <c r="P45" s="28">
        <f t="shared" si="1"/>
        <v>68.02799999999999</v>
      </c>
      <c r="Q45" s="38"/>
    </row>
    <row r="46" spans="1:17" ht="12.75">
      <c r="A46" s="37">
        <v>0</v>
      </c>
      <c r="B46" s="3" t="s">
        <v>192</v>
      </c>
      <c r="C46" s="3">
        <v>100</v>
      </c>
      <c r="D46" s="3" t="s">
        <v>76</v>
      </c>
      <c r="E46" s="3" t="s">
        <v>28</v>
      </c>
      <c r="F46" s="3" t="s">
        <v>77</v>
      </c>
      <c r="G46" s="1">
        <v>32452</v>
      </c>
      <c r="H46" s="3" t="s">
        <v>17</v>
      </c>
      <c r="I46" s="2">
        <v>97.6</v>
      </c>
      <c r="J46" s="28">
        <v>0.5602</v>
      </c>
      <c r="K46" s="57">
        <v>150</v>
      </c>
      <c r="L46" s="57">
        <v>155</v>
      </c>
      <c r="M46" s="57">
        <v>155</v>
      </c>
      <c r="N46" s="3"/>
      <c r="O46" s="47">
        <v>0</v>
      </c>
      <c r="P46" s="28">
        <f t="shared" si="1"/>
        <v>0</v>
      </c>
      <c r="Q46" s="38"/>
    </row>
    <row r="47" spans="1:17" ht="12.75">
      <c r="A47" s="37">
        <v>12</v>
      </c>
      <c r="B47" s="3">
        <v>1</v>
      </c>
      <c r="C47" s="3">
        <v>110</v>
      </c>
      <c r="D47" s="3" t="s">
        <v>38</v>
      </c>
      <c r="E47" s="3" t="s">
        <v>28</v>
      </c>
      <c r="F47" s="3" t="s">
        <v>39</v>
      </c>
      <c r="G47" s="1">
        <v>27249</v>
      </c>
      <c r="H47" s="3" t="s">
        <v>17</v>
      </c>
      <c r="I47" s="2">
        <v>107.4</v>
      </c>
      <c r="J47" s="28">
        <v>0.5399</v>
      </c>
      <c r="K47" s="3">
        <v>192.5</v>
      </c>
      <c r="L47" s="57">
        <v>215</v>
      </c>
      <c r="M47" s="57">
        <v>215</v>
      </c>
      <c r="N47" s="3"/>
      <c r="O47" s="47">
        <v>192.5</v>
      </c>
      <c r="P47" s="28">
        <f t="shared" si="1"/>
        <v>103.93075</v>
      </c>
      <c r="Q47" s="38" t="s">
        <v>198</v>
      </c>
    </row>
    <row r="48" spans="1:17" ht="12.75">
      <c r="A48" s="37">
        <v>5</v>
      </c>
      <c r="B48" s="3">
        <v>2</v>
      </c>
      <c r="C48" s="3">
        <v>110</v>
      </c>
      <c r="D48" s="3" t="s">
        <v>36</v>
      </c>
      <c r="E48" s="3" t="s">
        <v>37</v>
      </c>
      <c r="F48" s="3" t="s">
        <v>37</v>
      </c>
      <c r="G48" s="1">
        <v>32646</v>
      </c>
      <c r="H48" s="3" t="s">
        <v>17</v>
      </c>
      <c r="I48" s="2">
        <v>105.05</v>
      </c>
      <c r="J48" s="28">
        <v>0.5436</v>
      </c>
      <c r="K48" s="57">
        <v>167.5</v>
      </c>
      <c r="L48" s="3">
        <v>167.5</v>
      </c>
      <c r="M48" s="3">
        <v>172.5</v>
      </c>
      <c r="N48" s="3"/>
      <c r="O48" s="47">
        <v>172.5</v>
      </c>
      <c r="P48" s="28">
        <f t="shared" si="1"/>
        <v>93.771</v>
      </c>
      <c r="Q48" s="38"/>
    </row>
    <row r="49" spans="1:17" ht="12.75">
      <c r="A49" s="37">
        <v>3</v>
      </c>
      <c r="B49" s="3">
        <v>3</v>
      </c>
      <c r="C49" s="3">
        <v>110</v>
      </c>
      <c r="D49" s="3" t="s">
        <v>64</v>
      </c>
      <c r="E49" s="3" t="s">
        <v>28</v>
      </c>
      <c r="F49" s="3" t="s">
        <v>65</v>
      </c>
      <c r="G49" s="1">
        <v>29952</v>
      </c>
      <c r="H49" s="3" t="s">
        <v>17</v>
      </c>
      <c r="I49" s="2">
        <v>102.15</v>
      </c>
      <c r="J49" s="28">
        <v>0.5491</v>
      </c>
      <c r="K49" s="57">
        <v>160</v>
      </c>
      <c r="L49" s="3">
        <v>165</v>
      </c>
      <c r="M49" s="57">
        <v>167.5</v>
      </c>
      <c r="N49" s="3"/>
      <c r="O49" s="47">
        <v>165</v>
      </c>
      <c r="P49" s="28">
        <f t="shared" si="1"/>
        <v>90.6015</v>
      </c>
      <c r="Q49" s="38"/>
    </row>
    <row r="50" spans="1:17" ht="12.75">
      <c r="A50" s="37">
        <v>2</v>
      </c>
      <c r="B50" s="3">
        <v>4</v>
      </c>
      <c r="C50" s="3">
        <v>110</v>
      </c>
      <c r="D50" s="3" t="s">
        <v>40</v>
      </c>
      <c r="E50" s="3" t="s">
        <v>41</v>
      </c>
      <c r="F50" s="3" t="s">
        <v>41</v>
      </c>
      <c r="G50" s="1">
        <v>32919</v>
      </c>
      <c r="H50" s="3" t="s">
        <v>17</v>
      </c>
      <c r="I50" s="2">
        <v>108.65</v>
      </c>
      <c r="J50" s="28">
        <v>0.5381</v>
      </c>
      <c r="K50" s="3">
        <v>147.5</v>
      </c>
      <c r="L50" s="57">
        <v>167.5</v>
      </c>
      <c r="M50" s="57">
        <v>167.5</v>
      </c>
      <c r="N50" s="3"/>
      <c r="O50" s="47">
        <v>147.5</v>
      </c>
      <c r="P50" s="28">
        <f t="shared" si="1"/>
        <v>79.36975000000001</v>
      </c>
      <c r="Q50" s="38"/>
    </row>
    <row r="51" spans="1:17" ht="12.75">
      <c r="A51" s="37">
        <v>1</v>
      </c>
      <c r="B51" s="3">
        <v>5</v>
      </c>
      <c r="C51" s="3">
        <v>110</v>
      </c>
      <c r="D51" s="3" t="s">
        <v>179</v>
      </c>
      <c r="E51" s="3" t="s">
        <v>28</v>
      </c>
      <c r="F51" s="3" t="s">
        <v>180</v>
      </c>
      <c r="G51" s="1">
        <v>28530</v>
      </c>
      <c r="H51" s="3" t="s">
        <v>17</v>
      </c>
      <c r="I51" s="2">
        <v>109.55</v>
      </c>
      <c r="J51" s="28">
        <v>0.537</v>
      </c>
      <c r="K51" s="3">
        <v>135</v>
      </c>
      <c r="L51" s="3">
        <v>145</v>
      </c>
      <c r="M51" s="57">
        <v>150</v>
      </c>
      <c r="N51" s="3"/>
      <c r="O51" s="47">
        <v>145</v>
      </c>
      <c r="P51" s="28">
        <f t="shared" si="1"/>
        <v>77.86500000000001</v>
      </c>
      <c r="Q51" s="38"/>
    </row>
    <row r="52" spans="1:17" ht="12.75">
      <c r="A52" s="37">
        <v>12</v>
      </c>
      <c r="B52" s="3">
        <v>1</v>
      </c>
      <c r="C52" s="3">
        <v>125</v>
      </c>
      <c r="D52" s="3" t="s">
        <v>34</v>
      </c>
      <c r="E52" s="3" t="s">
        <v>35</v>
      </c>
      <c r="F52" s="3" t="s">
        <v>35</v>
      </c>
      <c r="G52" s="1">
        <v>26257</v>
      </c>
      <c r="H52" s="3" t="s">
        <v>19</v>
      </c>
      <c r="I52" s="2">
        <v>111</v>
      </c>
      <c r="J52" s="28">
        <v>0.5519</v>
      </c>
      <c r="K52" s="3">
        <v>180</v>
      </c>
      <c r="L52" s="57">
        <v>187.5</v>
      </c>
      <c r="M52" s="57">
        <v>187.5</v>
      </c>
      <c r="N52" s="3"/>
      <c r="O52" s="47">
        <v>180</v>
      </c>
      <c r="P52" s="28">
        <f t="shared" si="1"/>
        <v>99.34199999999998</v>
      </c>
      <c r="Q52" s="38"/>
    </row>
    <row r="53" spans="1:17" ht="12.75">
      <c r="A53" s="37"/>
      <c r="B53" s="3"/>
      <c r="C53" s="3"/>
      <c r="D53" s="55"/>
      <c r="E53" s="47" t="s">
        <v>187</v>
      </c>
      <c r="F53" s="3"/>
      <c r="G53" s="1"/>
      <c r="H53" s="3"/>
      <c r="I53" s="2"/>
      <c r="J53" s="28"/>
      <c r="K53" s="3"/>
      <c r="L53" s="3"/>
      <c r="M53" s="3"/>
      <c r="N53" s="3"/>
      <c r="O53" s="47"/>
      <c r="P53" s="28"/>
      <c r="Q53" s="38"/>
    </row>
    <row r="54" spans="1:17" ht="12.75">
      <c r="A54" s="37"/>
      <c r="B54" s="3"/>
      <c r="C54" s="3"/>
      <c r="D54" s="55"/>
      <c r="E54" s="47" t="s">
        <v>185</v>
      </c>
      <c r="F54" s="3"/>
      <c r="G54" s="1"/>
      <c r="H54" s="3"/>
      <c r="I54" s="2"/>
      <c r="J54" s="28"/>
      <c r="K54" s="3"/>
      <c r="L54" s="3"/>
      <c r="M54" s="3"/>
      <c r="N54" s="3"/>
      <c r="O54" s="47"/>
      <c r="P54" s="28"/>
      <c r="Q54" s="38"/>
    </row>
    <row r="55" spans="1:17" ht="12.75">
      <c r="A55" s="37">
        <v>12</v>
      </c>
      <c r="B55" s="3">
        <v>1</v>
      </c>
      <c r="C55" s="3">
        <v>75</v>
      </c>
      <c r="D55" s="3" t="s">
        <v>124</v>
      </c>
      <c r="E55" s="3" t="s">
        <v>28</v>
      </c>
      <c r="F55" s="3" t="s">
        <v>204</v>
      </c>
      <c r="G55" s="1">
        <v>32567</v>
      </c>
      <c r="H55" s="3" t="s">
        <v>17</v>
      </c>
      <c r="I55" s="2">
        <v>72.9</v>
      </c>
      <c r="J55" s="28">
        <v>0.7358</v>
      </c>
      <c r="K55" s="3">
        <v>82.5</v>
      </c>
      <c r="L55" s="3">
        <v>85</v>
      </c>
      <c r="M55" s="57">
        <v>87.5</v>
      </c>
      <c r="N55" s="3"/>
      <c r="O55" s="47">
        <v>85</v>
      </c>
      <c r="P55" s="28">
        <f>O55*J55</f>
        <v>62.543</v>
      </c>
      <c r="Q55" s="38"/>
    </row>
    <row r="56" spans="1:17" ht="12.75">
      <c r="A56" s="37"/>
      <c r="B56" s="3"/>
      <c r="C56" s="3"/>
      <c r="D56" s="3"/>
      <c r="E56" s="47" t="s">
        <v>186</v>
      </c>
      <c r="F56" s="3"/>
      <c r="G56" s="1"/>
      <c r="H56" s="3"/>
      <c r="I56" s="2"/>
      <c r="J56" s="28"/>
      <c r="K56" s="3"/>
      <c r="L56" s="3"/>
      <c r="M56" s="57"/>
      <c r="N56" s="3"/>
      <c r="O56" s="47"/>
      <c r="P56" s="28"/>
      <c r="Q56" s="38"/>
    </row>
    <row r="57" spans="1:17" ht="12.75">
      <c r="A57" s="37">
        <v>12</v>
      </c>
      <c r="B57" s="3">
        <v>1</v>
      </c>
      <c r="C57" s="3">
        <v>75</v>
      </c>
      <c r="D57" s="8" t="s">
        <v>108</v>
      </c>
      <c r="E57" s="3" t="s">
        <v>28</v>
      </c>
      <c r="F57" s="3" t="s">
        <v>32</v>
      </c>
      <c r="G57" s="1">
        <v>30163</v>
      </c>
      <c r="H57" s="3" t="s">
        <v>17</v>
      </c>
      <c r="I57" s="2">
        <v>73.35</v>
      </c>
      <c r="J57" s="28">
        <v>0.6767</v>
      </c>
      <c r="K57" s="3">
        <v>130</v>
      </c>
      <c r="L57" s="3">
        <v>135</v>
      </c>
      <c r="M57" s="3">
        <v>140</v>
      </c>
      <c r="N57" s="3"/>
      <c r="O57" s="47">
        <v>140</v>
      </c>
      <c r="P57" s="28">
        <f aca="true" t="shared" si="2" ref="P57:P67">O57*J57</f>
        <v>94.738</v>
      </c>
      <c r="Q57" s="38"/>
    </row>
    <row r="58" spans="1:17" ht="12.75">
      <c r="A58" s="37">
        <v>12</v>
      </c>
      <c r="B58" s="3">
        <v>1</v>
      </c>
      <c r="C58" s="3">
        <v>75</v>
      </c>
      <c r="D58" s="3" t="s">
        <v>129</v>
      </c>
      <c r="E58" s="3" t="s">
        <v>128</v>
      </c>
      <c r="F58" s="3" t="s">
        <v>128</v>
      </c>
      <c r="G58" s="1">
        <v>36924</v>
      </c>
      <c r="H58" s="3" t="s">
        <v>27</v>
      </c>
      <c r="I58" s="2">
        <v>74.75</v>
      </c>
      <c r="J58" s="28">
        <v>0.774</v>
      </c>
      <c r="K58" s="3">
        <v>82.5</v>
      </c>
      <c r="L58" s="3">
        <v>87.5</v>
      </c>
      <c r="M58" s="57">
        <v>90</v>
      </c>
      <c r="N58" s="3"/>
      <c r="O58" s="47">
        <v>87.5</v>
      </c>
      <c r="P58" s="28">
        <f t="shared" si="2"/>
        <v>67.72500000000001</v>
      </c>
      <c r="Q58" s="38"/>
    </row>
    <row r="59" spans="1:17" ht="12.75">
      <c r="A59" s="37">
        <v>12</v>
      </c>
      <c r="B59" s="3">
        <v>1</v>
      </c>
      <c r="C59" s="3">
        <v>82.5</v>
      </c>
      <c r="D59" s="3" t="s">
        <v>127</v>
      </c>
      <c r="E59" s="3" t="s">
        <v>128</v>
      </c>
      <c r="F59" s="3" t="s">
        <v>128</v>
      </c>
      <c r="G59" s="1">
        <v>36569</v>
      </c>
      <c r="H59" s="3" t="s">
        <v>21</v>
      </c>
      <c r="I59" s="2">
        <v>76.1</v>
      </c>
      <c r="J59" s="28">
        <v>0.7424</v>
      </c>
      <c r="K59" s="3">
        <v>85</v>
      </c>
      <c r="L59" s="3">
        <v>90</v>
      </c>
      <c r="M59" s="57">
        <v>95</v>
      </c>
      <c r="N59" s="3"/>
      <c r="O59" s="47">
        <v>90</v>
      </c>
      <c r="P59" s="28">
        <f t="shared" si="2"/>
        <v>66.816</v>
      </c>
      <c r="Q59" s="38"/>
    </row>
    <row r="60" spans="1:17" ht="12.75">
      <c r="A60" s="37">
        <v>12</v>
      </c>
      <c r="B60" s="3">
        <v>1</v>
      </c>
      <c r="C60" s="3">
        <v>90</v>
      </c>
      <c r="D60" s="3" t="s">
        <v>126</v>
      </c>
      <c r="E60" s="3" t="s">
        <v>74</v>
      </c>
      <c r="F60" s="3" t="s">
        <v>74</v>
      </c>
      <c r="G60" s="1">
        <v>35787</v>
      </c>
      <c r="H60" s="3" t="s">
        <v>22</v>
      </c>
      <c r="I60" s="2">
        <v>85.1</v>
      </c>
      <c r="J60" s="28">
        <v>0.6428</v>
      </c>
      <c r="K60" s="3">
        <v>120</v>
      </c>
      <c r="L60" s="3">
        <v>127.5</v>
      </c>
      <c r="M60" s="57">
        <v>132.5</v>
      </c>
      <c r="N60" s="3"/>
      <c r="O60" s="47">
        <v>127.5</v>
      </c>
      <c r="P60" s="28">
        <f t="shared" si="2"/>
        <v>81.95700000000001</v>
      </c>
      <c r="Q60" s="38"/>
    </row>
    <row r="61" spans="1:17" ht="12.75">
      <c r="A61" s="37">
        <v>0</v>
      </c>
      <c r="B61" s="3" t="s">
        <v>192</v>
      </c>
      <c r="C61" s="3">
        <v>100</v>
      </c>
      <c r="D61" s="3" t="s">
        <v>166</v>
      </c>
      <c r="E61" s="3" t="s">
        <v>28</v>
      </c>
      <c r="F61" s="3" t="s">
        <v>43</v>
      </c>
      <c r="G61" s="1">
        <v>33706</v>
      </c>
      <c r="H61" s="3" t="s">
        <v>24</v>
      </c>
      <c r="I61" s="2">
        <v>93.7</v>
      </c>
      <c r="J61" s="28">
        <v>0.572</v>
      </c>
      <c r="K61" s="57">
        <v>160</v>
      </c>
      <c r="L61" s="57">
        <v>160</v>
      </c>
      <c r="M61" s="57">
        <v>160</v>
      </c>
      <c r="N61" s="3"/>
      <c r="O61" s="47">
        <v>0</v>
      </c>
      <c r="P61" s="28">
        <f t="shared" si="2"/>
        <v>0</v>
      </c>
      <c r="Q61" s="38"/>
    </row>
    <row r="62" spans="1:17" ht="12.75">
      <c r="A62" s="37">
        <v>12</v>
      </c>
      <c r="B62" s="3">
        <v>1</v>
      </c>
      <c r="C62" s="3">
        <v>100</v>
      </c>
      <c r="D62" s="3" t="s">
        <v>131</v>
      </c>
      <c r="E62" s="3" t="s">
        <v>28</v>
      </c>
      <c r="F62" s="3" t="s">
        <v>119</v>
      </c>
      <c r="G62" s="1">
        <v>33191</v>
      </c>
      <c r="H62" s="3" t="s">
        <v>17</v>
      </c>
      <c r="I62" s="2">
        <v>94.9</v>
      </c>
      <c r="J62" s="28">
        <v>0.5697</v>
      </c>
      <c r="K62" s="57">
        <v>165</v>
      </c>
      <c r="L62" s="3">
        <v>165</v>
      </c>
      <c r="M62" s="3">
        <v>175</v>
      </c>
      <c r="N62" s="3"/>
      <c r="O62" s="47">
        <f>M62</f>
        <v>175</v>
      </c>
      <c r="P62" s="28">
        <f t="shared" si="2"/>
        <v>99.69749999999999</v>
      </c>
      <c r="Q62" s="38"/>
    </row>
    <row r="63" spans="1:17" ht="12.75">
      <c r="A63" s="37">
        <v>0</v>
      </c>
      <c r="B63" s="3" t="s">
        <v>192</v>
      </c>
      <c r="C63" s="3">
        <v>100</v>
      </c>
      <c r="D63" s="3" t="s">
        <v>166</v>
      </c>
      <c r="E63" s="3" t="s">
        <v>28</v>
      </c>
      <c r="F63" s="3" t="s">
        <v>43</v>
      </c>
      <c r="G63" s="1">
        <v>33706</v>
      </c>
      <c r="H63" s="3" t="s">
        <v>17</v>
      </c>
      <c r="I63" s="2">
        <v>93.7</v>
      </c>
      <c r="J63" s="28">
        <v>0.572</v>
      </c>
      <c r="K63" s="57">
        <v>160</v>
      </c>
      <c r="L63" s="57">
        <v>160</v>
      </c>
      <c r="M63" s="57">
        <v>160</v>
      </c>
      <c r="N63" s="3"/>
      <c r="O63" s="47">
        <v>0</v>
      </c>
      <c r="P63" s="28">
        <f t="shared" si="2"/>
        <v>0</v>
      </c>
      <c r="Q63" s="38"/>
    </row>
    <row r="64" spans="1:17" ht="12.75">
      <c r="A64" s="37">
        <v>12</v>
      </c>
      <c r="B64" s="3">
        <v>1</v>
      </c>
      <c r="C64" s="3">
        <v>110</v>
      </c>
      <c r="D64" s="3" t="s">
        <v>125</v>
      </c>
      <c r="E64" s="3" t="s">
        <v>74</v>
      </c>
      <c r="F64" s="3" t="s">
        <v>74</v>
      </c>
      <c r="G64" s="1">
        <v>27397</v>
      </c>
      <c r="H64" s="3" t="s">
        <v>19</v>
      </c>
      <c r="I64" s="2">
        <v>107.5</v>
      </c>
      <c r="J64" s="28">
        <v>0.5414</v>
      </c>
      <c r="K64" s="3">
        <v>170</v>
      </c>
      <c r="L64" s="3">
        <v>177.5</v>
      </c>
      <c r="M64" s="3">
        <v>182.5</v>
      </c>
      <c r="N64" s="3"/>
      <c r="O64" s="47">
        <f>M64</f>
        <v>182.5</v>
      </c>
      <c r="P64" s="28">
        <f t="shared" si="2"/>
        <v>98.8055</v>
      </c>
      <c r="Q64" s="38"/>
    </row>
    <row r="65" spans="1:17" ht="12.75">
      <c r="A65" s="37">
        <v>12</v>
      </c>
      <c r="B65" s="3">
        <v>1</v>
      </c>
      <c r="C65" s="3">
        <v>110</v>
      </c>
      <c r="D65" s="3" t="s">
        <v>122</v>
      </c>
      <c r="E65" s="3" t="s">
        <v>28</v>
      </c>
      <c r="F65" s="3" t="s">
        <v>32</v>
      </c>
      <c r="G65" s="1">
        <v>28532</v>
      </c>
      <c r="H65" s="3" t="s">
        <v>17</v>
      </c>
      <c r="I65" s="2">
        <v>105.8</v>
      </c>
      <c r="J65" s="28">
        <v>0.4922</v>
      </c>
      <c r="K65" s="3">
        <v>200</v>
      </c>
      <c r="L65" s="3">
        <v>210</v>
      </c>
      <c r="M65" s="3">
        <v>220</v>
      </c>
      <c r="N65" s="3"/>
      <c r="O65" s="47">
        <f>M65</f>
        <v>220</v>
      </c>
      <c r="P65" s="28">
        <f t="shared" si="2"/>
        <v>108.284</v>
      </c>
      <c r="Q65" s="38"/>
    </row>
    <row r="66" spans="1:17" ht="12.75">
      <c r="A66" s="37">
        <v>5</v>
      </c>
      <c r="B66" s="3">
        <v>2</v>
      </c>
      <c r="C66" s="3">
        <v>110</v>
      </c>
      <c r="D66" s="3" t="s">
        <v>130</v>
      </c>
      <c r="E66" s="3" t="s">
        <v>28</v>
      </c>
      <c r="F66" s="3" t="s">
        <v>43</v>
      </c>
      <c r="G66" s="1">
        <v>32124</v>
      </c>
      <c r="H66" s="3" t="s">
        <v>17</v>
      </c>
      <c r="I66" s="2">
        <v>105.85</v>
      </c>
      <c r="J66" s="28">
        <v>0.5424</v>
      </c>
      <c r="K66" s="3">
        <v>160</v>
      </c>
      <c r="L66" s="57">
        <v>170</v>
      </c>
      <c r="M66" s="57">
        <v>170</v>
      </c>
      <c r="N66" s="3"/>
      <c r="O66" s="47">
        <f>K66</f>
        <v>160</v>
      </c>
      <c r="P66" s="28">
        <f t="shared" si="2"/>
        <v>86.78399999999999</v>
      </c>
      <c r="Q66" s="38"/>
    </row>
    <row r="67" spans="1:17" ht="12.75">
      <c r="A67" s="37">
        <v>12</v>
      </c>
      <c r="B67" s="3">
        <v>1</v>
      </c>
      <c r="C67" s="3">
        <v>125</v>
      </c>
      <c r="D67" s="3" t="s">
        <v>153</v>
      </c>
      <c r="E67" s="3" t="s">
        <v>150</v>
      </c>
      <c r="F67" s="3" t="s">
        <v>151</v>
      </c>
      <c r="G67" s="1">
        <v>22107</v>
      </c>
      <c r="H67" s="3" t="s">
        <v>25</v>
      </c>
      <c r="I67" s="2">
        <v>114.2</v>
      </c>
      <c r="J67" s="28">
        <v>0.7343</v>
      </c>
      <c r="K67" s="3">
        <v>100</v>
      </c>
      <c r="L67" s="57">
        <v>110</v>
      </c>
      <c r="M67" s="57">
        <v>110</v>
      </c>
      <c r="N67" s="3"/>
      <c r="O67" s="47">
        <v>100</v>
      </c>
      <c r="P67" s="28">
        <f t="shared" si="2"/>
        <v>73.42999999999999</v>
      </c>
      <c r="Q67" s="38"/>
    </row>
    <row r="68" spans="1:17" ht="12.75">
      <c r="A68" s="37"/>
      <c r="B68" s="3"/>
      <c r="C68" s="3"/>
      <c r="D68" s="47" t="s">
        <v>189</v>
      </c>
      <c r="E68" s="47" t="s">
        <v>184</v>
      </c>
      <c r="F68" s="3"/>
      <c r="G68" s="1"/>
      <c r="H68" s="3"/>
      <c r="I68" s="2"/>
      <c r="J68" s="28"/>
      <c r="K68" s="3"/>
      <c r="L68" s="3"/>
      <c r="M68" s="3"/>
      <c r="N68" s="3"/>
      <c r="O68" s="47"/>
      <c r="P68" s="28"/>
      <c r="Q68" s="38"/>
    </row>
    <row r="69" spans="1:17" ht="12.75">
      <c r="A69" s="37"/>
      <c r="B69" s="3"/>
      <c r="C69" s="3"/>
      <c r="D69" s="3"/>
      <c r="E69" s="47" t="s">
        <v>186</v>
      </c>
      <c r="F69" s="3"/>
      <c r="G69" s="1"/>
      <c r="H69" s="3"/>
      <c r="I69" s="2"/>
      <c r="J69" s="28"/>
      <c r="K69" s="3"/>
      <c r="L69" s="3"/>
      <c r="M69" s="3"/>
      <c r="N69" s="3"/>
      <c r="O69" s="47"/>
      <c r="P69" s="28"/>
      <c r="Q69" s="38"/>
    </row>
    <row r="70" spans="1:17" ht="12.75">
      <c r="A70" s="37">
        <v>12</v>
      </c>
      <c r="B70" s="3">
        <v>1</v>
      </c>
      <c r="C70" s="3">
        <v>90</v>
      </c>
      <c r="D70" s="3" t="s">
        <v>174</v>
      </c>
      <c r="E70" s="3" t="s">
        <v>172</v>
      </c>
      <c r="F70" s="3" t="s">
        <v>172</v>
      </c>
      <c r="G70" s="1">
        <v>35843</v>
      </c>
      <c r="H70" s="3" t="s">
        <v>21</v>
      </c>
      <c r="I70" s="2">
        <v>86.3</v>
      </c>
      <c r="J70" s="28">
        <v>0.649</v>
      </c>
      <c r="K70" s="3">
        <v>152.5</v>
      </c>
      <c r="L70" s="3">
        <v>160</v>
      </c>
      <c r="M70" s="3">
        <v>170</v>
      </c>
      <c r="N70" s="3"/>
      <c r="O70" s="47">
        <v>170</v>
      </c>
      <c r="P70" s="28">
        <f>O70*J70</f>
        <v>110.33</v>
      </c>
      <c r="Q70" s="38"/>
    </row>
    <row r="71" spans="1:17" ht="12.75">
      <c r="A71" s="37">
        <v>12</v>
      </c>
      <c r="B71" s="3">
        <v>1</v>
      </c>
      <c r="C71" s="3">
        <v>90</v>
      </c>
      <c r="D71" s="3" t="s">
        <v>175</v>
      </c>
      <c r="E71" s="3" t="s">
        <v>172</v>
      </c>
      <c r="F71" s="3" t="s">
        <v>172</v>
      </c>
      <c r="G71" s="1">
        <v>30478</v>
      </c>
      <c r="H71" s="3" t="s">
        <v>17</v>
      </c>
      <c r="I71" s="2">
        <v>89.2</v>
      </c>
      <c r="J71" s="28">
        <v>0.5885</v>
      </c>
      <c r="K71" s="3">
        <v>165</v>
      </c>
      <c r="L71" s="57">
        <v>175</v>
      </c>
      <c r="M71" s="57">
        <v>180</v>
      </c>
      <c r="N71" s="3"/>
      <c r="O71" s="47">
        <f>K71</f>
        <v>165</v>
      </c>
      <c r="P71" s="28">
        <f>O71*J71</f>
        <v>97.1025</v>
      </c>
      <c r="Q71" s="38"/>
    </row>
    <row r="72" spans="1:17" ht="12.75">
      <c r="A72" s="37">
        <v>12</v>
      </c>
      <c r="B72" s="3">
        <v>1</v>
      </c>
      <c r="C72" s="3">
        <v>140</v>
      </c>
      <c r="D72" s="3" t="s">
        <v>173</v>
      </c>
      <c r="E72" s="3" t="s">
        <v>172</v>
      </c>
      <c r="F72" s="3" t="s">
        <v>172</v>
      </c>
      <c r="G72" s="1">
        <v>33796</v>
      </c>
      <c r="H72" s="3" t="s">
        <v>24</v>
      </c>
      <c r="I72" s="2">
        <v>130.5</v>
      </c>
      <c r="J72" s="28">
        <v>0.5144</v>
      </c>
      <c r="K72" s="3">
        <v>275</v>
      </c>
      <c r="L72" s="57">
        <v>300</v>
      </c>
      <c r="M72" s="57">
        <v>300</v>
      </c>
      <c r="N72" s="3"/>
      <c r="O72" s="47">
        <f>K72</f>
        <v>275</v>
      </c>
      <c r="P72" s="28">
        <f>O72*J72</f>
        <v>141.45999999999998</v>
      </c>
      <c r="Q72" s="38"/>
    </row>
    <row r="73" spans="1:17" ht="12.75">
      <c r="A73" s="37"/>
      <c r="B73" s="3"/>
      <c r="C73" s="3"/>
      <c r="D73" s="3"/>
      <c r="E73" s="47" t="s">
        <v>187</v>
      </c>
      <c r="F73" s="3"/>
      <c r="G73" s="1"/>
      <c r="H73" s="3"/>
      <c r="I73" s="2"/>
      <c r="J73" s="28"/>
      <c r="K73" s="3"/>
      <c r="L73" s="57"/>
      <c r="M73" s="57"/>
      <c r="N73" s="3"/>
      <c r="O73" s="47"/>
      <c r="P73" s="28"/>
      <c r="Q73" s="38"/>
    </row>
    <row r="74" spans="1:17" ht="12.75">
      <c r="A74" s="37"/>
      <c r="B74" s="3"/>
      <c r="C74" s="3"/>
      <c r="D74" s="3"/>
      <c r="E74" s="47" t="s">
        <v>186</v>
      </c>
      <c r="F74" s="3"/>
      <c r="G74" s="1"/>
      <c r="H74" s="3"/>
      <c r="I74" s="2"/>
      <c r="J74" s="28"/>
      <c r="K74" s="3"/>
      <c r="L74" s="57"/>
      <c r="M74" s="57"/>
      <c r="N74" s="3"/>
      <c r="O74" s="47"/>
      <c r="P74" s="28"/>
      <c r="Q74" s="38"/>
    </row>
    <row r="75" spans="1:17" ht="13.5" thickBot="1">
      <c r="A75" s="48">
        <v>12</v>
      </c>
      <c r="B75" s="49">
        <v>1</v>
      </c>
      <c r="C75" s="49">
        <v>100</v>
      </c>
      <c r="D75" s="49" t="s">
        <v>123</v>
      </c>
      <c r="E75" s="49" t="s">
        <v>28</v>
      </c>
      <c r="F75" s="49" t="s">
        <v>32</v>
      </c>
      <c r="G75" s="50">
        <v>32694</v>
      </c>
      <c r="H75" s="49" t="s">
        <v>17</v>
      </c>
      <c r="I75" s="51">
        <v>100</v>
      </c>
      <c r="J75" s="52">
        <v>0.554</v>
      </c>
      <c r="K75" s="49">
        <v>215</v>
      </c>
      <c r="L75" s="70">
        <v>225</v>
      </c>
      <c r="M75" s="70">
        <v>225</v>
      </c>
      <c r="N75" s="49"/>
      <c r="O75" s="53">
        <f>K75</f>
        <v>215</v>
      </c>
      <c r="P75" s="52">
        <f>O75*J75</f>
        <v>119.11000000000001</v>
      </c>
      <c r="Q75" s="54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00390625" style="9" bestFit="1" customWidth="1"/>
    <col min="4" max="4" width="24.125" style="9" customWidth="1"/>
    <col min="5" max="5" width="28.625" style="9" bestFit="1" customWidth="1"/>
    <col min="6" max="6" width="11.125" style="9" bestFit="1" customWidth="1"/>
    <col min="7" max="7" width="13.25390625" style="9" bestFit="1" customWidth="1"/>
    <col min="8" max="8" width="18.625" style="9" bestFit="1" customWidth="1"/>
    <col min="9" max="9" width="6.625" style="10" bestFit="1" customWidth="1"/>
    <col min="10" max="10" width="6.00390625" style="9" bestFit="1" customWidth="1"/>
    <col min="11" max="11" width="6.625" style="9" bestFit="1" customWidth="1"/>
    <col min="12" max="12" width="7.00390625" style="9" bestFit="1" customWidth="1"/>
    <col min="13" max="13" width="11.375" style="9" customWidth="1"/>
    <col min="14" max="16384" width="9.125" style="9" customWidth="1"/>
  </cols>
  <sheetData>
    <row r="1" spans="5:12" ht="20.25">
      <c r="E1" s="5" t="s">
        <v>205</v>
      </c>
      <c r="F1" s="5"/>
      <c r="G1" s="7"/>
      <c r="I1" s="6"/>
      <c r="J1" s="5"/>
      <c r="K1" s="5"/>
      <c r="L1" s="17"/>
    </row>
    <row r="2" spans="4:12" s="18" customFormat="1" ht="12" thickBot="1">
      <c r="D2" s="13"/>
      <c r="E2" s="13"/>
      <c r="F2" s="13"/>
      <c r="G2" s="13"/>
      <c r="H2" s="13"/>
      <c r="I2" s="16"/>
      <c r="J2" s="13"/>
      <c r="K2" s="13"/>
      <c r="L2" s="19"/>
    </row>
    <row r="3" spans="1:13" s="12" customFormat="1" ht="12.75" customHeight="1">
      <c r="A3" s="89" t="s">
        <v>16</v>
      </c>
      <c r="B3" s="87" t="s">
        <v>8</v>
      </c>
      <c r="C3" s="87" t="s">
        <v>2</v>
      </c>
      <c r="D3" s="87" t="s">
        <v>3</v>
      </c>
      <c r="E3" s="87" t="s">
        <v>31</v>
      </c>
      <c r="F3" s="87" t="s">
        <v>30</v>
      </c>
      <c r="G3" s="87" t="s">
        <v>7</v>
      </c>
      <c r="H3" s="87" t="s">
        <v>4</v>
      </c>
      <c r="I3" s="83" t="s">
        <v>1</v>
      </c>
      <c r="J3" s="92" t="s">
        <v>132</v>
      </c>
      <c r="K3" s="93"/>
      <c r="L3" s="93"/>
      <c r="M3" s="81" t="s">
        <v>9</v>
      </c>
    </row>
    <row r="4" spans="1:13" s="11" customFormat="1" ht="12" thickBot="1">
      <c r="A4" s="90"/>
      <c r="B4" s="88"/>
      <c r="C4" s="88"/>
      <c r="D4" s="88"/>
      <c r="E4" s="88"/>
      <c r="F4" s="88"/>
      <c r="G4" s="88"/>
      <c r="H4" s="88"/>
      <c r="I4" s="84"/>
      <c r="J4" s="26" t="s">
        <v>1</v>
      </c>
      <c r="K4" s="26" t="s">
        <v>133</v>
      </c>
      <c r="L4" s="26" t="s">
        <v>6</v>
      </c>
      <c r="M4" s="82"/>
    </row>
    <row r="5" spans="1:13" ht="12.75">
      <c r="A5" s="39"/>
      <c r="B5" s="40"/>
      <c r="C5" s="40"/>
      <c r="D5" s="46" t="s">
        <v>159</v>
      </c>
      <c r="E5" s="46" t="s">
        <v>184</v>
      </c>
      <c r="F5" s="40"/>
      <c r="G5" s="41"/>
      <c r="H5" s="40"/>
      <c r="I5" s="42"/>
      <c r="J5" s="40"/>
      <c r="K5" s="40"/>
      <c r="L5" s="40"/>
      <c r="M5" s="44"/>
    </row>
    <row r="6" spans="1:13" ht="12.75">
      <c r="A6" s="37">
        <v>12</v>
      </c>
      <c r="B6" s="3">
        <v>1</v>
      </c>
      <c r="C6" s="3">
        <v>75</v>
      </c>
      <c r="D6" s="3" t="s">
        <v>178</v>
      </c>
      <c r="E6" s="3" t="s">
        <v>172</v>
      </c>
      <c r="F6" s="3" t="s">
        <v>172</v>
      </c>
      <c r="G6" s="1">
        <v>27534</v>
      </c>
      <c r="H6" s="3" t="s">
        <v>17</v>
      </c>
      <c r="I6" s="2">
        <v>74.5</v>
      </c>
      <c r="J6" s="3">
        <v>75</v>
      </c>
      <c r="K6" s="3">
        <v>38</v>
      </c>
      <c r="L6" s="47">
        <f>K6*J6</f>
        <v>2850</v>
      </c>
      <c r="M6" s="38"/>
    </row>
    <row r="7" spans="1:13" ht="12.75">
      <c r="A7" s="37">
        <v>12</v>
      </c>
      <c r="B7" s="3">
        <v>1</v>
      </c>
      <c r="C7" s="3">
        <v>82.5</v>
      </c>
      <c r="D7" s="3" t="s">
        <v>135</v>
      </c>
      <c r="E7" s="3" t="s">
        <v>28</v>
      </c>
      <c r="F7" s="3" t="s">
        <v>136</v>
      </c>
      <c r="G7" s="1">
        <v>31648</v>
      </c>
      <c r="H7" s="3" t="s">
        <v>17</v>
      </c>
      <c r="I7" s="2">
        <v>79.4</v>
      </c>
      <c r="J7" s="3">
        <v>80</v>
      </c>
      <c r="K7" s="3">
        <v>33</v>
      </c>
      <c r="L7" s="47">
        <f>K7*J7</f>
        <v>2640</v>
      </c>
      <c r="M7" s="38"/>
    </row>
    <row r="8" spans="1:13" ht="12.75">
      <c r="A8" s="37">
        <v>5</v>
      </c>
      <c r="B8" s="3">
        <v>2</v>
      </c>
      <c r="C8" s="3">
        <v>82.5</v>
      </c>
      <c r="D8" s="3" t="s">
        <v>162</v>
      </c>
      <c r="E8" s="3" t="s">
        <v>163</v>
      </c>
      <c r="F8" s="3" t="s">
        <v>164</v>
      </c>
      <c r="G8" s="1">
        <v>27649</v>
      </c>
      <c r="H8" s="3" t="s">
        <v>17</v>
      </c>
      <c r="I8" s="2">
        <v>79.5</v>
      </c>
      <c r="J8" s="3">
        <v>80</v>
      </c>
      <c r="K8" s="3">
        <v>32</v>
      </c>
      <c r="L8" s="47">
        <f>K8*J8</f>
        <v>2560</v>
      </c>
      <c r="M8" s="38"/>
    </row>
    <row r="9" spans="1:13" ht="12.75">
      <c r="A9" s="37"/>
      <c r="B9" s="3"/>
      <c r="C9" s="3"/>
      <c r="D9" s="3"/>
      <c r="E9" s="47" t="s">
        <v>187</v>
      </c>
      <c r="F9" s="3"/>
      <c r="G9" s="1"/>
      <c r="H9" s="3"/>
      <c r="I9" s="2"/>
      <c r="J9" s="3"/>
      <c r="K9" s="3"/>
      <c r="L9" s="47"/>
      <c r="M9" s="38"/>
    </row>
    <row r="10" spans="1:13" ht="12.75">
      <c r="A10" s="37">
        <v>12</v>
      </c>
      <c r="B10" s="3">
        <v>1</v>
      </c>
      <c r="C10" s="3">
        <v>67.5</v>
      </c>
      <c r="D10" s="3" t="s">
        <v>137</v>
      </c>
      <c r="E10" s="3" t="s">
        <v>28</v>
      </c>
      <c r="F10" s="3" t="s">
        <v>32</v>
      </c>
      <c r="G10" s="1">
        <v>25869</v>
      </c>
      <c r="H10" s="3" t="s">
        <v>17</v>
      </c>
      <c r="I10" s="2">
        <v>62.8</v>
      </c>
      <c r="J10" s="3">
        <v>65</v>
      </c>
      <c r="K10" s="3">
        <v>41</v>
      </c>
      <c r="L10" s="47">
        <f>K10*J10</f>
        <v>2665</v>
      </c>
      <c r="M10" s="38"/>
    </row>
    <row r="11" spans="1:13" ht="12.75">
      <c r="A11" s="37">
        <v>12</v>
      </c>
      <c r="B11" s="3">
        <v>1</v>
      </c>
      <c r="C11" s="3">
        <v>82.5</v>
      </c>
      <c r="D11" s="3" t="s">
        <v>134</v>
      </c>
      <c r="E11" s="3" t="s">
        <v>62</v>
      </c>
      <c r="F11" s="3" t="s">
        <v>62</v>
      </c>
      <c r="G11" s="1">
        <v>34424</v>
      </c>
      <c r="H11" s="3" t="s">
        <v>17</v>
      </c>
      <c r="I11" s="2">
        <v>82.1</v>
      </c>
      <c r="J11" s="3">
        <v>82.5</v>
      </c>
      <c r="K11" s="3">
        <v>21</v>
      </c>
      <c r="L11" s="47">
        <f>K11*J11</f>
        <v>1732.5</v>
      </c>
      <c r="M11" s="38"/>
    </row>
    <row r="12" spans="1:13" ht="12.75">
      <c r="A12" s="37"/>
      <c r="B12" s="3"/>
      <c r="C12" s="3"/>
      <c r="D12" s="47" t="s">
        <v>160</v>
      </c>
      <c r="E12" s="3"/>
      <c r="F12" s="3"/>
      <c r="G12" s="1"/>
      <c r="H12" s="3"/>
      <c r="I12" s="2"/>
      <c r="J12" s="3"/>
      <c r="K12" s="3"/>
      <c r="L12" s="47"/>
      <c r="M12" s="38"/>
    </row>
    <row r="13" spans="1:13" ht="12.75">
      <c r="A13" s="37">
        <v>12</v>
      </c>
      <c r="B13" s="3">
        <v>1</v>
      </c>
      <c r="C13" s="3">
        <v>75</v>
      </c>
      <c r="D13" s="3" t="s">
        <v>161</v>
      </c>
      <c r="E13" s="3" t="s">
        <v>62</v>
      </c>
      <c r="F13" s="3" t="s">
        <v>62</v>
      </c>
      <c r="G13" s="1">
        <v>33920</v>
      </c>
      <c r="H13" s="3" t="s">
        <v>17</v>
      </c>
      <c r="I13" s="2">
        <v>70.9</v>
      </c>
      <c r="J13" s="3">
        <v>75</v>
      </c>
      <c r="K13" s="3">
        <v>26</v>
      </c>
      <c r="L13" s="47">
        <f>J13*K13/I13</f>
        <v>27.503526093088855</v>
      </c>
      <c r="M13" s="38"/>
    </row>
    <row r="14" spans="1:13" ht="12.75">
      <c r="A14" s="37">
        <v>12</v>
      </c>
      <c r="B14" s="3">
        <v>1</v>
      </c>
      <c r="C14" s="3">
        <v>82.5</v>
      </c>
      <c r="D14" s="3" t="s">
        <v>138</v>
      </c>
      <c r="E14" s="3" t="s">
        <v>62</v>
      </c>
      <c r="F14" s="3" t="s">
        <v>62</v>
      </c>
      <c r="G14" s="1">
        <v>23189</v>
      </c>
      <c r="H14" s="3" t="s">
        <v>146</v>
      </c>
      <c r="I14" s="2">
        <v>80.55</v>
      </c>
      <c r="J14" s="3">
        <v>55</v>
      </c>
      <c r="K14" s="3">
        <v>30</v>
      </c>
      <c r="L14" s="47">
        <f>J14*K14/I14</f>
        <v>20.48417132216015</v>
      </c>
      <c r="M14" s="38"/>
    </row>
    <row r="15" spans="1:13" ht="12.75">
      <c r="A15" s="37">
        <v>12</v>
      </c>
      <c r="B15" s="3">
        <v>1</v>
      </c>
      <c r="C15" s="3">
        <v>82.5</v>
      </c>
      <c r="D15" s="3" t="s">
        <v>158</v>
      </c>
      <c r="E15" s="3" t="s">
        <v>62</v>
      </c>
      <c r="F15" s="3" t="s">
        <v>62</v>
      </c>
      <c r="G15" s="1">
        <v>31359</v>
      </c>
      <c r="H15" s="3" t="s">
        <v>17</v>
      </c>
      <c r="I15" s="2">
        <v>81.9</v>
      </c>
      <c r="J15" s="3">
        <v>125</v>
      </c>
      <c r="K15" s="3">
        <v>17</v>
      </c>
      <c r="L15" s="47">
        <f>J15*K15/I15</f>
        <v>25.946275946275943</v>
      </c>
      <c r="M15" s="38"/>
    </row>
    <row r="16" spans="1:13" ht="12.75">
      <c r="A16" s="37">
        <v>12</v>
      </c>
      <c r="B16" s="3">
        <v>1</v>
      </c>
      <c r="C16" s="3">
        <v>82.5</v>
      </c>
      <c r="D16" s="3" t="s">
        <v>144</v>
      </c>
      <c r="E16" s="3" t="s">
        <v>62</v>
      </c>
      <c r="F16" s="3" t="s">
        <v>62</v>
      </c>
      <c r="G16" s="1">
        <v>35489</v>
      </c>
      <c r="H16" s="3" t="s">
        <v>145</v>
      </c>
      <c r="I16" s="2">
        <v>76.4</v>
      </c>
      <c r="J16" s="3">
        <v>55</v>
      </c>
      <c r="K16" s="3">
        <v>53</v>
      </c>
      <c r="L16" s="47">
        <f>J16*K16/I16</f>
        <v>38.1544502617801</v>
      </c>
      <c r="M16" s="38"/>
    </row>
    <row r="17" spans="1:13" ht="13.5" thickBot="1">
      <c r="A17" s="48">
        <v>12</v>
      </c>
      <c r="B17" s="49">
        <v>1</v>
      </c>
      <c r="C17" s="49">
        <v>100</v>
      </c>
      <c r="D17" s="49" t="s">
        <v>170</v>
      </c>
      <c r="E17" s="49" t="s">
        <v>62</v>
      </c>
      <c r="F17" s="49" t="s">
        <v>62</v>
      </c>
      <c r="G17" s="50">
        <v>30009</v>
      </c>
      <c r="H17" s="49" t="s">
        <v>17</v>
      </c>
      <c r="I17" s="51">
        <v>90.25</v>
      </c>
      <c r="J17" s="49">
        <v>100</v>
      </c>
      <c r="K17" s="49">
        <v>19</v>
      </c>
      <c r="L17" s="53">
        <f>J17*K17/I17</f>
        <v>21.05263157894737</v>
      </c>
      <c r="M17" s="5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S11" sqref="S11"/>
    </sheetView>
  </sheetViews>
  <sheetFormatPr defaultColWidth="6.25390625" defaultRowHeight="12.75"/>
  <cols>
    <col min="1" max="1" width="4.875" style="9" bestFit="1" customWidth="1"/>
    <col min="2" max="2" width="6.00390625" style="9" bestFit="1" customWidth="1"/>
    <col min="3" max="3" width="4.875" style="9" bestFit="1" customWidth="1"/>
    <col min="4" max="4" width="21.00390625" style="9" customWidth="1"/>
    <col min="5" max="5" width="12.625" style="9" bestFit="1" customWidth="1"/>
    <col min="6" max="6" width="12.125" style="9" bestFit="1" customWidth="1"/>
    <col min="7" max="7" width="13.25390625" style="9" bestFit="1" customWidth="1"/>
    <col min="8" max="8" width="18.625" style="9" bestFit="1" customWidth="1"/>
    <col min="9" max="9" width="6.625" style="10" bestFit="1" customWidth="1"/>
    <col min="10" max="12" width="3.00390625" style="9" bestFit="1" customWidth="1"/>
    <col min="13" max="17" width="4.00390625" style="9" bestFit="1" customWidth="1"/>
    <col min="18" max="18" width="5.00390625" style="9" bestFit="1" customWidth="1"/>
    <col min="19" max="19" width="4.00390625" style="9" bestFit="1" customWidth="1"/>
    <col min="20" max="20" width="6.625" style="9" bestFit="1" customWidth="1"/>
    <col min="21" max="21" width="11.25390625" style="9" customWidth="1"/>
    <col min="22" max="16384" width="6.25390625" style="9" customWidth="1"/>
  </cols>
  <sheetData>
    <row r="1" spans="4:20" ht="20.25">
      <c r="D1" s="5" t="s">
        <v>210</v>
      </c>
      <c r="E1" s="5"/>
      <c r="F1" s="5"/>
      <c r="G1" s="7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17"/>
    </row>
    <row r="2" spans="4:20" s="18" customFormat="1" ht="12" thickBot="1">
      <c r="D2" s="13"/>
      <c r="E2" s="13"/>
      <c r="F2" s="13"/>
      <c r="G2" s="13"/>
      <c r="H2" s="13"/>
      <c r="I2" s="16"/>
      <c r="J2" s="13"/>
      <c r="K2" s="13"/>
      <c r="L2" s="13"/>
      <c r="M2" s="13"/>
      <c r="N2" s="13"/>
      <c r="O2" s="13"/>
      <c r="P2" s="13"/>
      <c r="Q2" s="13"/>
      <c r="R2" s="13"/>
      <c r="S2" s="13"/>
      <c r="T2" s="19"/>
    </row>
    <row r="3" spans="1:21" ht="12.75" customHeight="1">
      <c r="A3" s="89" t="s">
        <v>16</v>
      </c>
      <c r="B3" s="87" t="s">
        <v>8</v>
      </c>
      <c r="C3" s="87" t="s">
        <v>2</v>
      </c>
      <c r="D3" s="87" t="s">
        <v>3</v>
      </c>
      <c r="E3" s="87" t="s">
        <v>31</v>
      </c>
      <c r="F3" s="87" t="s">
        <v>30</v>
      </c>
      <c r="G3" s="87" t="s">
        <v>7</v>
      </c>
      <c r="H3" s="87" t="s">
        <v>4</v>
      </c>
      <c r="I3" s="83" t="s">
        <v>1</v>
      </c>
      <c r="J3" s="92" t="s">
        <v>141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4" t="s">
        <v>9</v>
      </c>
    </row>
    <row r="4" spans="1:21" s="11" customFormat="1" ht="12" thickBot="1">
      <c r="A4" s="90"/>
      <c r="B4" s="88"/>
      <c r="C4" s="88"/>
      <c r="D4" s="88"/>
      <c r="E4" s="88"/>
      <c r="F4" s="88"/>
      <c r="G4" s="88"/>
      <c r="H4" s="88"/>
      <c r="I4" s="84"/>
      <c r="J4" s="26">
        <v>1</v>
      </c>
      <c r="K4" s="26">
        <v>2</v>
      </c>
      <c r="L4" s="26">
        <v>3</v>
      </c>
      <c r="M4" s="26">
        <v>4</v>
      </c>
      <c r="N4" s="26">
        <v>5</v>
      </c>
      <c r="O4" s="26">
        <v>6</v>
      </c>
      <c r="P4" s="26">
        <v>7</v>
      </c>
      <c r="Q4" s="26">
        <v>8</v>
      </c>
      <c r="R4" s="26">
        <v>9</v>
      </c>
      <c r="S4" s="26">
        <v>10</v>
      </c>
      <c r="T4" s="45" t="s">
        <v>6</v>
      </c>
      <c r="U4" s="95"/>
    </row>
    <row r="5" spans="1:21" ht="12.75">
      <c r="A5" s="39"/>
      <c r="B5" s="40"/>
      <c r="C5" s="40"/>
      <c r="D5" s="62" t="s">
        <v>208</v>
      </c>
      <c r="E5" s="46" t="s">
        <v>185</v>
      </c>
      <c r="F5" s="40"/>
      <c r="G5" s="41"/>
      <c r="H5" s="40"/>
      <c r="I5" s="4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4"/>
    </row>
    <row r="6" spans="1:21" ht="12.75">
      <c r="A6" s="37">
        <v>12</v>
      </c>
      <c r="B6" s="3">
        <v>1</v>
      </c>
      <c r="C6" s="3" t="s">
        <v>176</v>
      </c>
      <c r="D6" s="3" t="s">
        <v>143</v>
      </c>
      <c r="E6" s="3" t="s">
        <v>28</v>
      </c>
      <c r="F6" s="3" t="s">
        <v>71</v>
      </c>
      <c r="G6" s="1">
        <v>29319</v>
      </c>
      <c r="H6" s="3" t="s">
        <v>17</v>
      </c>
      <c r="I6" s="2">
        <v>60.8</v>
      </c>
      <c r="J6" s="3">
        <v>30</v>
      </c>
      <c r="K6" s="3">
        <v>40</v>
      </c>
      <c r="L6" s="3">
        <v>50</v>
      </c>
      <c r="M6" s="3">
        <v>60</v>
      </c>
      <c r="N6" s="3">
        <v>70</v>
      </c>
      <c r="O6" s="3">
        <v>75</v>
      </c>
      <c r="P6" s="57">
        <v>80</v>
      </c>
      <c r="Q6" s="3" t="s">
        <v>206</v>
      </c>
      <c r="R6" s="3" t="s">
        <v>206</v>
      </c>
      <c r="S6" s="3" t="s">
        <v>206</v>
      </c>
      <c r="T6" s="3">
        <v>75</v>
      </c>
      <c r="U6" s="38"/>
    </row>
    <row r="7" spans="1:21" ht="12.75">
      <c r="A7" s="37"/>
      <c r="B7" s="3"/>
      <c r="C7" s="3"/>
      <c r="D7" s="3"/>
      <c r="E7" s="47" t="s">
        <v>186</v>
      </c>
      <c r="F7" s="3"/>
      <c r="G7" s="1"/>
      <c r="H7" s="3"/>
      <c r="I7" s="2"/>
      <c r="J7" s="3"/>
      <c r="K7" s="3"/>
      <c r="L7" s="3"/>
      <c r="M7" s="3"/>
      <c r="N7" s="3"/>
      <c r="O7" s="3"/>
      <c r="P7" s="57"/>
      <c r="Q7" s="3"/>
      <c r="R7" s="3"/>
      <c r="S7" s="3"/>
      <c r="T7" s="3"/>
      <c r="U7" s="38"/>
    </row>
    <row r="8" spans="1:21" ht="12.75">
      <c r="A8" s="37">
        <v>12</v>
      </c>
      <c r="B8" s="3">
        <v>1</v>
      </c>
      <c r="C8" s="3">
        <v>90</v>
      </c>
      <c r="D8" s="3" t="s">
        <v>142</v>
      </c>
      <c r="E8" s="3" t="s">
        <v>28</v>
      </c>
      <c r="F8" s="3" t="s">
        <v>71</v>
      </c>
      <c r="G8" s="1">
        <v>33025</v>
      </c>
      <c r="H8" s="3" t="s">
        <v>17</v>
      </c>
      <c r="I8" s="2">
        <v>59.4</v>
      </c>
      <c r="J8" s="3">
        <v>70</v>
      </c>
      <c r="K8" s="3">
        <v>80</v>
      </c>
      <c r="L8" s="3">
        <v>90</v>
      </c>
      <c r="M8" s="3">
        <v>100</v>
      </c>
      <c r="N8" s="3">
        <v>110</v>
      </c>
      <c r="O8" s="57">
        <v>115</v>
      </c>
      <c r="P8" s="57">
        <v>115</v>
      </c>
      <c r="Q8" s="3" t="s">
        <v>206</v>
      </c>
      <c r="R8" s="3" t="s">
        <v>206</v>
      </c>
      <c r="S8" s="3" t="s">
        <v>206</v>
      </c>
      <c r="T8" s="3">
        <v>110</v>
      </c>
      <c r="U8" s="38"/>
    </row>
    <row r="9" spans="1:21" ht="12.75">
      <c r="A9" s="37">
        <v>12</v>
      </c>
      <c r="B9" s="3">
        <v>1</v>
      </c>
      <c r="C9" s="3" t="s">
        <v>177</v>
      </c>
      <c r="D9" s="8" t="s">
        <v>139</v>
      </c>
      <c r="E9" s="3" t="s">
        <v>140</v>
      </c>
      <c r="F9" s="3" t="s">
        <v>140</v>
      </c>
      <c r="G9" s="1">
        <v>27837</v>
      </c>
      <c r="H9" s="3" t="s">
        <v>17</v>
      </c>
      <c r="I9" s="2">
        <v>111.9</v>
      </c>
      <c r="J9" s="3">
        <v>70</v>
      </c>
      <c r="K9" s="3" t="s">
        <v>206</v>
      </c>
      <c r="L9" s="3">
        <v>90</v>
      </c>
      <c r="M9" s="3" t="s">
        <v>206</v>
      </c>
      <c r="N9" s="3">
        <v>110</v>
      </c>
      <c r="O9" s="3">
        <v>120</v>
      </c>
      <c r="P9" s="3">
        <v>130</v>
      </c>
      <c r="Q9" s="3">
        <v>140</v>
      </c>
      <c r="R9" s="3">
        <v>150</v>
      </c>
      <c r="S9" s="57">
        <v>155</v>
      </c>
      <c r="T9" s="3">
        <v>150</v>
      </c>
      <c r="U9" s="38"/>
    </row>
    <row r="10" spans="1:21" ht="12.75">
      <c r="A10" s="37"/>
      <c r="B10" s="3"/>
      <c r="C10" s="3"/>
      <c r="D10" s="55" t="s">
        <v>209</v>
      </c>
      <c r="E10" s="47" t="s">
        <v>186</v>
      </c>
      <c r="F10" s="3"/>
      <c r="G10" s="1"/>
      <c r="H10" s="3"/>
      <c r="I10" s="2"/>
      <c r="J10" s="3"/>
      <c r="K10" s="3"/>
      <c r="L10" s="3"/>
      <c r="M10" s="3"/>
      <c r="N10" s="3"/>
      <c r="O10" s="3"/>
      <c r="P10" s="3"/>
      <c r="Q10" s="3"/>
      <c r="R10" s="3"/>
      <c r="S10" s="57"/>
      <c r="T10" s="3"/>
      <c r="U10" s="38"/>
    </row>
    <row r="11" spans="1:21" ht="12.75">
      <c r="A11" s="37">
        <v>12</v>
      </c>
      <c r="B11" s="3">
        <v>1</v>
      </c>
      <c r="C11" s="3">
        <v>90</v>
      </c>
      <c r="D11" s="3" t="s">
        <v>137</v>
      </c>
      <c r="E11" s="3" t="s">
        <v>28</v>
      </c>
      <c r="F11" s="3" t="s">
        <v>32</v>
      </c>
      <c r="G11" s="1">
        <v>25869</v>
      </c>
      <c r="H11" s="3" t="s">
        <v>17</v>
      </c>
      <c r="I11" s="2">
        <v>67.5</v>
      </c>
      <c r="J11" s="3">
        <v>40</v>
      </c>
      <c r="K11" s="3">
        <v>50</v>
      </c>
      <c r="L11" s="57">
        <v>55</v>
      </c>
      <c r="M11" s="3" t="s">
        <v>206</v>
      </c>
      <c r="N11" s="3" t="s">
        <v>206</v>
      </c>
      <c r="O11" s="3" t="s">
        <v>206</v>
      </c>
      <c r="P11" s="3" t="s">
        <v>206</v>
      </c>
      <c r="Q11" s="3" t="s">
        <v>206</v>
      </c>
      <c r="R11" s="3" t="s">
        <v>206</v>
      </c>
      <c r="S11" s="3" t="s">
        <v>206</v>
      </c>
      <c r="T11" s="3">
        <v>50</v>
      </c>
      <c r="U11" s="38"/>
    </row>
    <row r="12" spans="1:21" ht="12.75">
      <c r="A12" s="37">
        <v>12</v>
      </c>
      <c r="B12" s="3">
        <v>1</v>
      </c>
      <c r="C12" s="3" t="s">
        <v>177</v>
      </c>
      <c r="D12" s="8" t="s">
        <v>139</v>
      </c>
      <c r="E12" s="3" t="s">
        <v>140</v>
      </c>
      <c r="F12" s="3" t="s">
        <v>140</v>
      </c>
      <c r="G12" s="1">
        <v>27837</v>
      </c>
      <c r="H12" s="3" t="s">
        <v>17</v>
      </c>
      <c r="I12" s="2">
        <v>111.9</v>
      </c>
      <c r="J12" s="3">
        <v>40</v>
      </c>
      <c r="K12" s="3">
        <v>50</v>
      </c>
      <c r="L12" s="3">
        <v>55</v>
      </c>
      <c r="M12" s="3">
        <v>60</v>
      </c>
      <c r="N12" s="3">
        <v>70</v>
      </c>
      <c r="O12" s="3">
        <v>75</v>
      </c>
      <c r="P12" s="3">
        <v>80</v>
      </c>
      <c r="Q12" s="3">
        <v>85</v>
      </c>
      <c r="R12" s="3">
        <v>87.5</v>
      </c>
      <c r="S12" s="3">
        <v>90</v>
      </c>
      <c r="T12" s="3">
        <v>90</v>
      </c>
      <c r="U12" s="38"/>
    </row>
    <row r="13" spans="1:21" ht="12.75">
      <c r="A13" s="37">
        <v>5</v>
      </c>
      <c r="B13" s="3">
        <v>2</v>
      </c>
      <c r="C13" s="3" t="s">
        <v>177</v>
      </c>
      <c r="D13" s="3" t="s">
        <v>207</v>
      </c>
      <c r="E13" s="3" t="s">
        <v>28</v>
      </c>
      <c r="F13" s="3" t="s">
        <v>43</v>
      </c>
      <c r="G13" s="1">
        <v>33241</v>
      </c>
      <c r="H13" s="3" t="s">
        <v>17</v>
      </c>
      <c r="I13" s="2">
        <v>95.1</v>
      </c>
      <c r="J13" s="3">
        <v>40</v>
      </c>
      <c r="K13" s="3">
        <v>50</v>
      </c>
      <c r="L13" s="3">
        <v>55</v>
      </c>
      <c r="M13" s="3" t="s">
        <v>206</v>
      </c>
      <c r="N13" s="3">
        <v>70</v>
      </c>
      <c r="O13" s="3">
        <v>75</v>
      </c>
      <c r="P13" s="3">
        <v>80</v>
      </c>
      <c r="Q13" s="3">
        <v>85</v>
      </c>
      <c r="R13" s="3">
        <v>87.5</v>
      </c>
      <c r="S13" s="57">
        <v>90</v>
      </c>
      <c r="T13" s="3">
        <v>87.5</v>
      </c>
      <c r="U13" s="38"/>
    </row>
    <row r="14" spans="1:21" ht="12.75">
      <c r="A14" s="37">
        <v>3</v>
      </c>
      <c r="B14" s="3">
        <v>3</v>
      </c>
      <c r="C14" s="3" t="s">
        <v>177</v>
      </c>
      <c r="D14" s="3" t="s">
        <v>122</v>
      </c>
      <c r="E14" s="3" t="s">
        <v>28</v>
      </c>
      <c r="F14" s="3" t="s">
        <v>32</v>
      </c>
      <c r="G14" s="1">
        <v>28532</v>
      </c>
      <c r="H14" s="3" t="s">
        <v>17</v>
      </c>
      <c r="I14" s="2">
        <v>105.8</v>
      </c>
      <c r="J14" s="3">
        <v>40</v>
      </c>
      <c r="K14" s="3">
        <v>50</v>
      </c>
      <c r="L14" s="3" t="s">
        <v>206</v>
      </c>
      <c r="M14" s="3">
        <v>60</v>
      </c>
      <c r="N14" s="3">
        <v>70</v>
      </c>
      <c r="O14" s="3">
        <v>75</v>
      </c>
      <c r="P14" s="3">
        <v>80</v>
      </c>
      <c r="Q14" s="57">
        <v>85</v>
      </c>
      <c r="R14" s="3" t="s">
        <v>206</v>
      </c>
      <c r="S14" s="3" t="s">
        <v>206</v>
      </c>
      <c r="T14" s="3">
        <v>80</v>
      </c>
      <c r="U14" s="38"/>
    </row>
    <row r="15" spans="1:21" ht="13.5" thickBot="1">
      <c r="A15" s="48">
        <v>2</v>
      </c>
      <c r="B15" s="49">
        <v>4</v>
      </c>
      <c r="C15" s="49" t="s">
        <v>177</v>
      </c>
      <c r="D15" s="49" t="s">
        <v>123</v>
      </c>
      <c r="E15" s="49" t="s">
        <v>28</v>
      </c>
      <c r="F15" s="49" t="s">
        <v>32</v>
      </c>
      <c r="G15" s="50">
        <v>32694</v>
      </c>
      <c r="H15" s="49" t="s">
        <v>17</v>
      </c>
      <c r="I15" s="51">
        <v>100</v>
      </c>
      <c r="J15" s="49">
        <v>40</v>
      </c>
      <c r="K15" s="49">
        <v>50</v>
      </c>
      <c r="L15" s="49">
        <v>55</v>
      </c>
      <c r="M15" s="49" t="s">
        <v>206</v>
      </c>
      <c r="N15" s="49">
        <v>70</v>
      </c>
      <c r="O15" s="49">
        <v>75</v>
      </c>
      <c r="P15" s="70">
        <v>80</v>
      </c>
      <c r="Q15" s="49" t="s">
        <v>206</v>
      </c>
      <c r="R15" s="49" t="s">
        <v>206</v>
      </c>
      <c r="S15" s="49" t="s">
        <v>206</v>
      </c>
      <c r="T15" s="49">
        <v>75</v>
      </c>
      <c r="U15" s="54"/>
    </row>
  </sheetData>
  <sheetProtection/>
  <mergeCells count="11">
    <mergeCell ref="G3:G4"/>
    <mergeCell ref="H3:H4"/>
    <mergeCell ref="I3:I4"/>
    <mergeCell ref="U3:U4"/>
    <mergeCell ref="J3:T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25390625" style="73" bestFit="1" customWidth="1"/>
    <col min="2" max="2" width="23.625" style="73" bestFit="1" customWidth="1"/>
    <col min="3" max="3" width="9.125" style="72" customWidth="1"/>
  </cols>
  <sheetData>
    <row r="1" spans="1:3" ht="13.5" thickBot="1">
      <c r="A1" s="74" t="s">
        <v>16</v>
      </c>
      <c r="B1" s="75" t="s">
        <v>30</v>
      </c>
      <c r="C1" s="76" t="s">
        <v>8</v>
      </c>
    </row>
    <row r="2" spans="1:3" ht="12.75">
      <c r="A2" s="39">
        <v>137</v>
      </c>
      <c r="B2" s="40" t="s">
        <v>32</v>
      </c>
      <c r="C2" s="77" t="s">
        <v>211</v>
      </c>
    </row>
    <row r="3" spans="1:3" ht="12.75">
      <c r="A3" s="37">
        <v>132</v>
      </c>
      <c r="B3" s="3" t="s">
        <v>62</v>
      </c>
      <c r="C3" s="78" t="s">
        <v>212</v>
      </c>
    </row>
    <row r="4" spans="1:3" ht="12.75">
      <c r="A4" s="69">
        <v>76</v>
      </c>
      <c r="B4" s="8" t="s">
        <v>43</v>
      </c>
      <c r="C4" s="78">
        <v>3</v>
      </c>
    </row>
    <row r="5" spans="1:3" ht="12.75">
      <c r="A5" s="69">
        <v>60</v>
      </c>
      <c r="B5" s="8" t="s">
        <v>172</v>
      </c>
      <c r="C5" s="78">
        <v>4</v>
      </c>
    </row>
    <row r="6" spans="1:3" ht="12.75">
      <c r="A6" s="37">
        <v>53</v>
      </c>
      <c r="B6" s="3" t="s">
        <v>51</v>
      </c>
      <c r="C6" s="78">
        <v>5</v>
      </c>
    </row>
    <row r="7" spans="1:3" ht="12.75">
      <c r="A7" s="37">
        <v>41</v>
      </c>
      <c r="B7" s="3" t="s">
        <v>74</v>
      </c>
      <c r="C7" s="78" t="s">
        <v>213</v>
      </c>
    </row>
    <row r="8" spans="1:3" ht="12.75">
      <c r="A8" s="37">
        <v>41</v>
      </c>
      <c r="B8" s="3" t="s">
        <v>71</v>
      </c>
      <c r="C8" s="78" t="s">
        <v>213</v>
      </c>
    </row>
    <row r="9" spans="1:3" ht="12.75">
      <c r="A9" s="37">
        <v>36</v>
      </c>
      <c r="B9" s="8" t="s">
        <v>151</v>
      </c>
      <c r="C9" s="78" t="s">
        <v>214</v>
      </c>
    </row>
    <row r="10" spans="1:3" ht="12.75">
      <c r="A10" s="37">
        <v>24</v>
      </c>
      <c r="B10" s="3" t="s">
        <v>20</v>
      </c>
      <c r="C10" s="78" t="s">
        <v>215</v>
      </c>
    </row>
    <row r="11" spans="1:3" ht="12.75">
      <c r="A11" s="37">
        <v>24</v>
      </c>
      <c r="B11" s="3" t="s">
        <v>128</v>
      </c>
      <c r="C11" s="78" t="s">
        <v>215</v>
      </c>
    </row>
    <row r="12" spans="1:3" ht="12.75">
      <c r="A12" s="37">
        <v>24</v>
      </c>
      <c r="B12" s="3" t="s">
        <v>23</v>
      </c>
      <c r="C12" s="78" t="s">
        <v>215</v>
      </c>
    </row>
    <row r="13" spans="1:3" ht="12.75">
      <c r="A13" s="37">
        <v>24</v>
      </c>
      <c r="B13" s="3" t="s">
        <v>140</v>
      </c>
      <c r="C13" s="78" t="s">
        <v>215</v>
      </c>
    </row>
    <row r="14" spans="1:3" ht="12.75">
      <c r="A14" s="37">
        <v>24</v>
      </c>
      <c r="B14" s="3" t="s">
        <v>35</v>
      </c>
      <c r="C14" s="78" t="s">
        <v>215</v>
      </c>
    </row>
    <row r="15" spans="1:3" ht="12.75">
      <c r="A15" s="37">
        <v>24</v>
      </c>
      <c r="B15" s="3" t="s">
        <v>69</v>
      </c>
      <c r="C15" s="78" t="s">
        <v>215</v>
      </c>
    </row>
    <row r="16" spans="1:3" ht="12.75">
      <c r="A16" s="69">
        <v>24</v>
      </c>
      <c r="B16" s="8" t="s">
        <v>155</v>
      </c>
      <c r="C16" s="78" t="s">
        <v>215</v>
      </c>
    </row>
    <row r="17" spans="1:3" ht="12.75">
      <c r="A17" s="69">
        <v>24</v>
      </c>
      <c r="B17" s="8" t="s">
        <v>119</v>
      </c>
      <c r="C17" s="78" t="s">
        <v>215</v>
      </c>
    </row>
    <row r="18" spans="1:3" ht="12.75">
      <c r="A18" s="37">
        <v>12</v>
      </c>
      <c r="B18" s="3" t="s">
        <v>88</v>
      </c>
      <c r="C18" s="78" t="s">
        <v>216</v>
      </c>
    </row>
    <row r="19" spans="1:3" ht="12.75">
      <c r="A19" s="37">
        <v>12</v>
      </c>
      <c r="B19" s="3" t="s">
        <v>67</v>
      </c>
      <c r="C19" s="78" t="s">
        <v>216</v>
      </c>
    </row>
    <row r="20" spans="1:3" ht="12.75">
      <c r="A20" s="37">
        <v>12</v>
      </c>
      <c r="B20" s="3" t="s">
        <v>110</v>
      </c>
      <c r="C20" s="78" t="s">
        <v>216</v>
      </c>
    </row>
    <row r="21" spans="1:3" ht="12.75">
      <c r="A21" s="37">
        <v>12</v>
      </c>
      <c r="B21" s="3" t="s">
        <v>204</v>
      </c>
      <c r="C21" s="78" t="s">
        <v>216</v>
      </c>
    </row>
    <row r="22" spans="1:3" ht="12.75">
      <c r="A22" s="37">
        <v>12</v>
      </c>
      <c r="B22" s="3" t="s">
        <v>39</v>
      </c>
      <c r="C22" s="78" t="s">
        <v>216</v>
      </c>
    </row>
    <row r="23" spans="1:3" ht="12.75">
      <c r="A23" s="69">
        <v>12</v>
      </c>
      <c r="B23" s="8" t="s">
        <v>107</v>
      </c>
      <c r="C23" s="78" t="s">
        <v>216</v>
      </c>
    </row>
    <row r="24" spans="1:3" ht="12.75">
      <c r="A24" s="37">
        <v>12</v>
      </c>
      <c r="B24" s="3" t="s">
        <v>83</v>
      </c>
      <c r="C24" s="78" t="s">
        <v>216</v>
      </c>
    </row>
    <row r="25" spans="1:3" ht="12.75">
      <c r="A25" s="37">
        <v>12</v>
      </c>
      <c r="B25" s="3" t="s">
        <v>86</v>
      </c>
      <c r="C25" s="78" t="s">
        <v>216</v>
      </c>
    </row>
    <row r="26" spans="1:3" ht="12.75">
      <c r="A26" s="37">
        <v>12</v>
      </c>
      <c r="B26" s="3" t="s">
        <v>136</v>
      </c>
      <c r="C26" s="78" t="s">
        <v>216</v>
      </c>
    </row>
    <row r="27" spans="1:3" ht="12.75">
      <c r="A27" s="69">
        <v>12</v>
      </c>
      <c r="B27" s="8" t="s">
        <v>181</v>
      </c>
      <c r="C27" s="78" t="s">
        <v>216</v>
      </c>
    </row>
    <row r="28" spans="1:3" ht="12.75">
      <c r="A28" s="37">
        <v>12</v>
      </c>
      <c r="B28" s="3" t="s">
        <v>157</v>
      </c>
      <c r="C28" s="78" t="s">
        <v>216</v>
      </c>
    </row>
    <row r="29" spans="1:3" ht="12.75">
      <c r="A29" s="37">
        <v>12</v>
      </c>
      <c r="B29" s="3" t="s">
        <v>112</v>
      </c>
      <c r="C29" s="78" t="s">
        <v>216</v>
      </c>
    </row>
    <row r="30" spans="1:3" ht="12.75">
      <c r="A30" s="37">
        <v>12</v>
      </c>
      <c r="B30" s="3" t="s">
        <v>45</v>
      </c>
      <c r="C30" s="78" t="s">
        <v>216</v>
      </c>
    </row>
    <row r="31" spans="1:3" ht="12.75">
      <c r="A31" s="37">
        <v>12</v>
      </c>
      <c r="B31" s="3" t="s">
        <v>90</v>
      </c>
      <c r="C31" s="78" t="s">
        <v>216</v>
      </c>
    </row>
    <row r="32" spans="1:3" ht="12.75">
      <c r="A32" s="69">
        <v>12</v>
      </c>
      <c r="B32" s="8" t="s">
        <v>115</v>
      </c>
      <c r="C32" s="78" t="s">
        <v>216</v>
      </c>
    </row>
    <row r="33" spans="1:3" ht="12.75">
      <c r="A33" s="69">
        <v>12</v>
      </c>
      <c r="B33" s="8" t="s">
        <v>105</v>
      </c>
      <c r="C33" s="78" t="s">
        <v>216</v>
      </c>
    </row>
    <row r="34" spans="1:3" ht="12.75">
      <c r="A34" s="37">
        <v>10</v>
      </c>
      <c r="B34" s="3" t="s">
        <v>164</v>
      </c>
      <c r="C34" s="78" t="s">
        <v>217</v>
      </c>
    </row>
    <row r="35" spans="1:3" ht="12.75">
      <c r="A35" s="37">
        <v>8</v>
      </c>
      <c r="B35" s="3" t="s">
        <v>59</v>
      </c>
      <c r="C35" s="78" t="s">
        <v>218</v>
      </c>
    </row>
    <row r="36" spans="1:3" ht="12.75">
      <c r="A36" s="37">
        <v>5</v>
      </c>
      <c r="B36" s="3" t="s">
        <v>37</v>
      </c>
      <c r="C36" s="78" t="s">
        <v>219</v>
      </c>
    </row>
    <row r="37" spans="1:3" ht="12.75">
      <c r="A37" s="37">
        <v>5</v>
      </c>
      <c r="B37" s="3" t="s">
        <v>28</v>
      </c>
      <c r="C37" s="78" t="s">
        <v>219</v>
      </c>
    </row>
    <row r="38" spans="1:3" ht="12.75">
      <c r="A38" s="37">
        <v>5</v>
      </c>
      <c r="B38" s="3" t="s">
        <v>148</v>
      </c>
      <c r="C38" s="78" t="s">
        <v>219</v>
      </c>
    </row>
    <row r="39" spans="1:3" ht="12.75">
      <c r="A39" s="37">
        <v>3</v>
      </c>
      <c r="B39" s="3" t="s">
        <v>65</v>
      </c>
      <c r="C39" s="78" t="s">
        <v>220</v>
      </c>
    </row>
    <row r="40" spans="1:3" ht="12.75">
      <c r="A40" s="37">
        <v>2</v>
      </c>
      <c r="B40" s="3" t="s">
        <v>41</v>
      </c>
      <c r="C40" s="78" t="s">
        <v>221</v>
      </c>
    </row>
    <row r="41" spans="1:3" ht="12.75">
      <c r="A41" s="37">
        <v>2</v>
      </c>
      <c r="B41" s="3" t="s">
        <v>80</v>
      </c>
      <c r="C41" s="78" t="s">
        <v>221</v>
      </c>
    </row>
    <row r="42" spans="1:3" ht="12.75">
      <c r="A42" s="37">
        <v>1</v>
      </c>
      <c r="B42" s="3" t="s">
        <v>180</v>
      </c>
      <c r="C42" s="78" t="s">
        <v>222</v>
      </c>
    </row>
    <row r="43" spans="1:3" ht="12.75">
      <c r="A43" s="37">
        <v>0</v>
      </c>
      <c r="B43" s="3" t="s">
        <v>97</v>
      </c>
      <c r="C43" s="78" t="s">
        <v>192</v>
      </c>
    </row>
    <row r="44" spans="1:3" ht="13.5" thickBot="1">
      <c r="A44" s="48">
        <v>0</v>
      </c>
      <c r="B44" s="49" t="s">
        <v>77</v>
      </c>
      <c r="C44" s="79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2016-02-15T03:47:00Z</dcterms:modified>
  <cp:category/>
  <cp:version/>
  <cp:contentType/>
  <cp:contentStatus/>
</cp:coreProperties>
</file>